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drawings/drawing5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001_ Inverness Harriers AAC\001_ Website Content\003 Club History\005 Club Success\"/>
    </mc:Choice>
  </mc:AlternateContent>
  <xr:revisionPtr revIDLastSave="0" documentId="13_ncr:1_{7B031148-811C-49A0-BF9A-3B060DEAD8B8}" xr6:coauthVersionLast="47" xr6:coauthVersionMax="47" xr10:uidLastSave="{00000000-0000-0000-0000-000000000000}"/>
  <bookViews>
    <workbookView xWindow="-29130" yWindow="-120" windowWidth="29040" windowHeight="15720" tabRatio="777" xr2:uid="{00000000-000D-0000-FFFF-FFFF00000000}"/>
  </bookViews>
  <sheets>
    <sheet name="Dashboard" sheetId="4" r:id="rId1"/>
    <sheet name="Analytics" sheetId="7" r:id="rId2"/>
    <sheet name="Men" sheetId="2" r:id="rId3"/>
    <sheet name="Women" sheetId="3" r:id="rId4"/>
    <sheet name="all medals" sheetId="6" state="hidden" r:id="rId5"/>
  </sheets>
  <definedNames>
    <definedName name="_xlnm._FilterDatabase" localSheetId="4" hidden="1">'all medals'!$A$1:$F$760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65" i="7" l="1"/>
  <c r="N45" i="7"/>
  <c r="N55" i="7"/>
  <c r="N65" i="7"/>
  <c r="D70" i="7"/>
  <c r="E70" i="7"/>
  <c r="F70" i="7"/>
  <c r="G70" i="7"/>
  <c r="C70" i="7"/>
  <c r="J65" i="7"/>
  <c r="M65" i="7"/>
  <c r="I65" i="7"/>
  <c r="M55" i="7"/>
  <c r="L55" i="7"/>
  <c r="K55" i="7"/>
  <c r="K70" i="7" s="1"/>
  <c r="J55" i="7"/>
  <c r="I55" i="7"/>
  <c r="J45" i="7"/>
  <c r="I45" i="7"/>
  <c r="M35" i="7"/>
  <c r="J35" i="7"/>
  <c r="I35" i="7"/>
  <c r="J25" i="7"/>
  <c r="I25" i="7"/>
  <c r="J15" i="7"/>
  <c r="I15" i="7"/>
  <c r="I5" i="7"/>
  <c r="CQ35" i="2"/>
  <c r="E44" i="2"/>
  <c r="F44" i="2"/>
  <c r="G44" i="2"/>
  <c r="H44" i="2"/>
  <c r="I44" i="2"/>
  <c r="J44" i="2"/>
  <c r="K44" i="2"/>
  <c r="L44" i="2"/>
  <c r="M44" i="2"/>
  <c r="N44" i="2"/>
  <c r="O44" i="2"/>
  <c r="P44" i="2"/>
  <c r="Q44" i="2"/>
  <c r="R44" i="2"/>
  <c r="S44" i="2"/>
  <c r="T44" i="2"/>
  <c r="U44" i="2"/>
  <c r="V44" i="2"/>
  <c r="W44" i="2"/>
  <c r="X44" i="2"/>
  <c r="Y44" i="2"/>
  <c r="Z44" i="2"/>
  <c r="AA44" i="2"/>
  <c r="AB44" i="2"/>
  <c r="AC44" i="2"/>
  <c r="AD44" i="2"/>
  <c r="AE44" i="2"/>
  <c r="AF44" i="2"/>
  <c r="AG44" i="2"/>
  <c r="AH44" i="2"/>
  <c r="AI44" i="2"/>
  <c r="AJ44" i="2"/>
  <c r="AK44" i="2"/>
  <c r="AL44" i="2"/>
  <c r="AM44" i="2"/>
  <c r="AN44" i="2"/>
  <c r="AO44" i="2"/>
  <c r="AP44" i="2"/>
  <c r="AQ44" i="2"/>
  <c r="AR44" i="2"/>
  <c r="AS44" i="2"/>
  <c r="AT44" i="2"/>
  <c r="AU44" i="2"/>
  <c r="AV44" i="2"/>
  <c r="AW44" i="2"/>
  <c r="AX44" i="2"/>
  <c r="AY44" i="2"/>
  <c r="AZ44" i="2"/>
  <c r="BA44" i="2"/>
  <c r="BB44" i="2"/>
  <c r="BC44" i="2"/>
  <c r="BD44" i="2"/>
  <c r="BE44" i="2"/>
  <c r="BF44" i="2"/>
  <c r="BG44" i="2"/>
  <c r="BH44" i="2"/>
  <c r="BI44" i="2"/>
  <c r="BJ44" i="2"/>
  <c r="BK44" i="2"/>
  <c r="BL44" i="2"/>
  <c r="BM44" i="2"/>
  <c r="BN44" i="2"/>
  <c r="BO44" i="2"/>
  <c r="BP44" i="2"/>
  <c r="BQ44" i="2"/>
  <c r="BR44" i="2"/>
  <c r="BS44" i="2"/>
  <c r="BT44" i="2"/>
  <c r="BU44" i="2"/>
  <c r="BV44" i="2"/>
  <c r="BW44" i="2"/>
  <c r="BX44" i="2"/>
  <c r="BY44" i="2"/>
  <c r="BZ44" i="2"/>
  <c r="CA44" i="2"/>
  <c r="CB44" i="2"/>
  <c r="CC44" i="2"/>
  <c r="CD44" i="2"/>
  <c r="CE44" i="2"/>
  <c r="CF44" i="2"/>
  <c r="CG44" i="2"/>
  <c r="CH44" i="2"/>
  <c r="CI44" i="2"/>
  <c r="CJ44" i="2"/>
  <c r="CK44" i="2"/>
  <c r="CL44" i="2"/>
  <c r="CM44" i="2"/>
  <c r="CN44" i="2"/>
  <c r="CO44" i="2"/>
  <c r="CP44" i="2"/>
  <c r="CV42" i="3"/>
  <c r="DD42" i="3" s="1"/>
  <c r="CR42" i="2"/>
  <c r="CZ42" i="2" s="1"/>
  <c r="CV42" i="2"/>
  <c r="DD42" i="2" s="1"/>
  <c r="CU42" i="2"/>
  <c r="DC42" i="2" s="1"/>
  <c r="CT42" i="2"/>
  <c r="DB42" i="2" s="1"/>
  <c r="CS42" i="2"/>
  <c r="DA42" i="2" s="1"/>
  <c r="CQ42" i="2"/>
  <c r="CY42" i="2" s="1"/>
  <c r="AV44" i="3"/>
  <c r="AW44" i="3"/>
  <c r="AX44" i="3"/>
  <c r="AY44" i="3"/>
  <c r="AZ44" i="3"/>
  <c r="BA44" i="3"/>
  <c r="BB44" i="3"/>
  <c r="BC44" i="3"/>
  <c r="BD44" i="3"/>
  <c r="BE44" i="3"/>
  <c r="BF44" i="3"/>
  <c r="BG44" i="3"/>
  <c r="BH44" i="3"/>
  <c r="BI44" i="3"/>
  <c r="BJ44" i="3"/>
  <c r="BK44" i="3"/>
  <c r="BL44" i="3"/>
  <c r="BM44" i="3"/>
  <c r="BN44" i="3"/>
  <c r="BO44" i="3"/>
  <c r="BP44" i="3"/>
  <c r="BQ44" i="3"/>
  <c r="BR44" i="3"/>
  <c r="BS44" i="3"/>
  <c r="BT44" i="3"/>
  <c r="BU44" i="3"/>
  <c r="BV44" i="3"/>
  <c r="BW44" i="3"/>
  <c r="BX44" i="3"/>
  <c r="BY44" i="3"/>
  <c r="BZ44" i="3"/>
  <c r="CA44" i="3"/>
  <c r="CB44" i="3"/>
  <c r="CC44" i="3"/>
  <c r="CD44" i="3"/>
  <c r="CE44" i="3"/>
  <c r="CF44" i="3"/>
  <c r="CG44" i="3"/>
  <c r="CH44" i="3"/>
  <c r="CI44" i="3"/>
  <c r="CJ44" i="3"/>
  <c r="CK44" i="3"/>
  <c r="CL44" i="3"/>
  <c r="CM44" i="3"/>
  <c r="CN44" i="3"/>
  <c r="CO44" i="3"/>
  <c r="CP44" i="3"/>
  <c r="F44" i="3"/>
  <c r="G44" i="3"/>
  <c r="H44" i="3"/>
  <c r="I44" i="3"/>
  <c r="J44" i="3"/>
  <c r="K44" i="3"/>
  <c r="L44" i="3"/>
  <c r="M44" i="3"/>
  <c r="N44" i="3"/>
  <c r="O44" i="3"/>
  <c r="P44" i="3"/>
  <c r="Q44" i="3"/>
  <c r="R44" i="3"/>
  <c r="S44" i="3"/>
  <c r="T44" i="3"/>
  <c r="U44" i="3"/>
  <c r="V44" i="3"/>
  <c r="W44" i="3"/>
  <c r="X44" i="3"/>
  <c r="Y44" i="3"/>
  <c r="Z44" i="3"/>
  <c r="AA44" i="3"/>
  <c r="AB44" i="3"/>
  <c r="AC44" i="3"/>
  <c r="AD44" i="3"/>
  <c r="AE44" i="3"/>
  <c r="AF44" i="3"/>
  <c r="AG44" i="3"/>
  <c r="AH44" i="3"/>
  <c r="AI44" i="3"/>
  <c r="AJ44" i="3"/>
  <c r="AK44" i="3"/>
  <c r="AL44" i="3"/>
  <c r="AM44" i="3"/>
  <c r="AN44" i="3"/>
  <c r="AO44" i="3"/>
  <c r="AP44" i="3"/>
  <c r="AQ44" i="3"/>
  <c r="AR44" i="3"/>
  <c r="AS44" i="3"/>
  <c r="AT44" i="3"/>
  <c r="AU44" i="3"/>
  <c r="E44" i="3"/>
  <c r="CQ42" i="3"/>
  <c r="CY42" i="3" s="1"/>
  <c r="CR42" i="3"/>
  <c r="CZ42" i="3" s="1"/>
  <c r="CS42" i="3"/>
  <c r="DA42" i="3" s="1"/>
  <c r="CT42" i="3"/>
  <c r="DB42" i="3" s="1"/>
  <c r="CU42" i="3"/>
  <c r="DC42" i="3" s="1"/>
  <c r="I70" i="7" l="1"/>
  <c r="N70" i="7"/>
  <c r="M70" i="7"/>
  <c r="L70" i="7"/>
  <c r="J70" i="7"/>
  <c r="DF42" i="2"/>
  <c r="DF42" i="3"/>
  <c r="CQ12" i="3"/>
  <c r="CR12" i="3"/>
  <c r="CS12" i="3"/>
  <c r="CT12" i="3"/>
  <c r="CU12" i="3"/>
  <c r="CV12" i="3"/>
  <c r="CQ12" i="2"/>
  <c r="CR12" i="2"/>
  <c r="CS12" i="2"/>
  <c r="CT12" i="2"/>
  <c r="CU12" i="2"/>
  <c r="CV12" i="2"/>
  <c r="AE23" i="4" l="1"/>
  <c r="AE34" i="4" s="1"/>
  <c r="CS9" i="2"/>
  <c r="CS10" i="2"/>
  <c r="CS11" i="2"/>
  <c r="CS13" i="2"/>
  <c r="CS14" i="2"/>
  <c r="CS15" i="2"/>
  <c r="CS16" i="2"/>
  <c r="CS17" i="2"/>
  <c r="CS18" i="2"/>
  <c r="CS19" i="2"/>
  <c r="CS20" i="2"/>
  <c r="CS21" i="2"/>
  <c r="CS22" i="2"/>
  <c r="CS23" i="2"/>
  <c r="CS24" i="2"/>
  <c r="CS25" i="2"/>
  <c r="CS26" i="2"/>
  <c r="CS27" i="2"/>
  <c r="CS28" i="2"/>
  <c r="CS29" i="2"/>
  <c r="CS30" i="2"/>
  <c r="CS31" i="2"/>
  <c r="CS32" i="2"/>
  <c r="CS33" i="2"/>
  <c r="CS34" i="2"/>
  <c r="CS35" i="2"/>
  <c r="CS36" i="2"/>
  <c r="CS37" i="2"/>
  <c r="DA37" i="2" s="1"/>
  <c r="CS38" i="2"/>
  <c r="DA38" i="2" s="1"/>
  <c r="CS39" i="2"/>
  <c r="DA39" i="2" s="1"/>
  <c r="CS40" i="2"/>
  <c r="DA40" i="2" s="1"/>
  <c r="CS41" i="2"/>
  <c r="DA41" i="2" s="1"/>
  <c r="CR9" i="2"/>
  <c r="CR10" i="2"/>
  <c r="CR11" i="2"/>
  <c r="CR13" i="2"/>
  <c r="CR14" i="2"/>
  <c r="CR15" i="2"/>
  <c r="CR16" i="2"/>
  <c r="CR17" i="2"/>
  <c r="CR18" i="2"/>
  <c r="CR19" i="2"/>
  <c r="CR20" i="2"/>
  <c r="CR21" i="2"/>
  <c r="CR22" i="2"/>
  <c r="CR23" i="2"/>
  <c r="CR24" i="2"/>
  <c r="CR25" i="2"/>
  <c r="CR26" i="2"/>
  <c r="CR27" i="2"/>
  <c r="CR28" i="2"/>
  <c r="CR29" i="2"/>
  <c r="CR30" i="2"/>
  <c r="CR31" i="2"/>
  <c r="CR32" i="2"/>
  <c r="CR33" i="2"/>
  <c r="CR34" i="2"/>
  <c r="CR35" i="2"/>
  <c r="CR36" i="2"/>
  <c r="CR37" i="2"/>
  <c r="CZ37" i="2" s="1"/>
  <c r="CR38" i="2"/>
  <c r="CZ38" i="2" s="1"/>
  <c r="CR39" i="2"/>
  <c r="CZ39" i="2" s="1"/>
  <c r="CR40" i="2"/>
  <c r="CZ40" i="2" s="1"/>
  <c r="CR41" i="2"/>
  <c r="CZ41" i="2" s="1"/>
  <c r="CQ9" i="2"/>
  <c r="CQ10" i="2"/>
  <c r="CQ11" i="2"/>
  <c r="CQ13" i="2"/>
  <c r="CQ14" i="2"/>
  <c r="CQ15" i="2"/>
  <c r="CQ16" i="2"/>
  <c r="CQ17" i="2"/>
  <c r="CQ18" i="2"/>
  <c r="CQ19" i="2"/>
  <c r="CQ20" i="2"/>
  <c r="CQ21" i="2"/>
  <c r="CQ22" i="2"/>
  <c r="CQ23" i="2"/>
  <c r="CQ24" i="2"/>
  <c r="CQ25" i="2"/>
  <c r="CQ26" i="2"/>
  <c r="CQ27" i="2"/>
  <c r="CQ28" i="2"/>
  <c r="CQ29" i="2"/>
  <c r="CQ30" i="2"/>
  <c r="CQ31" i="2"/>
  <c r="CQ32" i="2"/>
  <c r="CQ33" i="2"/>
  <c r="CQ34" i="2"/>
  <c r="CQ36" i="2"/>
  <c r="CQ37" i="2"/>
  <c r="CY37" i="2" s="1"/>
  <c r="CQ38" i="2"/>
  <c r="CY38" i="2" s="1"/>
  <c r="CQ39" i="2"/>
  <c r="CY39" i="2" s="1"/>
  <c r="CQ40" i="2"/>
  <c r="CY40" i="2" s="1"/>
  <c r="CQ41" i="2"/>
  <c r="CY41" i="2" s="1"/>
  <c r="DA13" i="2" l="1"/>
  <c r="CZ34" i="2"/>
  <c r="DA34" i="2"/>
  <c r="CY22" i="2"/>
  <c r="CZ13" i="2"/>
  <c r="DA22" i="2"/>
  <c r="CZ26" i="2"/>
  <c r="DA26" i="2"/>
  <c r="CY26" i="2"/>
  <c r="CY13" i="2"/>
  <c r="CY31" i="2"/>
  <c r="CY16" i="2"/>
  <c r="CZ19" i="2"/>
  <c r="CZ16" i="2"/>
  <c r="DA16" i="2"/>
  <c r="CY19" i="2"/>
  <c r="CZ31" i="2"/>
  <c r="DA31" i="2"/>
  <c r="DA19" i="2"/>
  <c r="CY34" i="2"/>
  <c r="CZ22" i="2"/>
  <c r="E46" i="2"/>
  <c r="BA46" i="2"/>
  <c r="CK46" i="2"/>
  <c r="W46" i="3"/>
  <c r="BG46" i="3"/>
  <c r="BS46" i="3"/>
  <c r="CE46" i="3"/>
  <c r="AU46" i="3"/>
  <c r="BY46" i="2"/>
  <c r="BM46" i="2"/>
  <c r="AO46" i="2"/>
  <c r="AI46" i="3"/>
  <c r="AC46" i="2"/>
  <c r="Q46" i="2"/>
  <c r="K46" i="3"/>
  <c r="K46" i="2"/>
  <c r="W46" i="2"/>
  <c r="AI46" i="2"/>
  <c r="AU46" i="2"/>
  <c r="BG46" i="2"/>
  <c r="BS46" i="2"/>
  <c r="CE46" i="2"/>
  <c r="Q46" i="3"/>
  <c r="AC46" i="3"/>
  <c r="AO46" i="3"/>
  <c r="BA46" i="3"/>
  <c r="BM46" i="3"/>
  <c r="BY46" i="3"/>
  <c r="CK46" i="3"/>
  <c r="E46" i="3"/>
  <c r="CV41" i="3" l="1"/>
  <c r="DD41" i="3" s="1"/>
  <c r="CU41" i="3"/>
  <c r="DC41" i="3" s="1"/>
  <c r="CT41" i="3"/>
  <c r="DB41" i="3" s="1"/>
  <c r="CS41" i="3"/>
  <c r="DA41" i="3" s="1"/>
  <c r="CR41" i="3"/>
  <c r="CZ41" i="3" s="1"/>
  <c r="CQ41" i="3"/>
  <c r="CY41" i="3" s="1"/>
  <c r="CV40" i="3"/>
  <c r="DD40" i="3" s="1"/>
  <c r="CU40" i="3"/>
  <c r="DC40" i="3" s="1"/>
  <c r="CT40" i="3"/>
  <c r="DB40" i="3" s="1"/>
  <c r="CS40" i="3"/>
  <c r="DA40" i="3" s="1"/>
  <c r="CR40" i="3"/>
  <c r="CZ40" i="3" s="1"/>
  <c r="CQ40" i="3"/>
  <c r="CY40" i="3" s="1"/>
  <c r="CV39" i="3"/>
  <c r="DD39" i="3" s="1"/>
  <c r="CU39" i="3"/>
  <c r="DC39" i="3" s="1"/>
  <c r="CT39" i="3"/>
  <c r="DB39" i="3" s="1"/>
  <c r="CS39" i="3"/>
  <c r="DA39" i="3" s="1"/>
  <c r="CR39" i="3"/>
  <c r="CZ39" i="3" s="1"/>
  <c r="CQ39" i="3"/>
  <c r="CY39" i="3" s="1"/>
  <c r="CV38" i="3"/>
  <c r="DD38" i="3" s="1"/>
  <c r="CU38" i="3"/>
  <c r="DC38" i="3" s="1"/>
  <c r="CT38" i="3"/>
  <c r="DB38" i="3" s="1"/>
  <c r="CS38" i="3"/>
  <c r="DA38" i="3" s="1"/>
  <c r="CR38" i="3"/>
  <c r="CZ38" i="3" s="1"/>
  <c r="CQ38" i="3"/>
  <c r="CY38" i="3" s="1"/>
  <c r="CV37" i="3"/>
  <c r="DD37" i="3" s="1"/>
  <c r="CU37" i="3"/>
  <c r="DC37" i="3" s="1"/>
  <c r="CT37" i="3"/>
  <c r="DB37" i="3" s="1"/>
  <c r="CS37" i="3"/>
  <c r="DA37" i="3" s="1"/>
  <c r="CR37" i="3"/>
  <c r="CZ37" i="3" s="1"/>
  <c r="CQ37" i="3"/>
  <c r="CY37" i="3" s="1"/>
  <c r="CV36" i="3"/>
  <c r="CU36" i="3"/>
  <c r="CT36" i="3"/>
  <c r="CS36" i="3"/>
  <c r="CR36" i="3"/>
  <c r="CQ36" i="3"/>
  <c r="CV35" i="3"/>
  <c r="CU35" i="3"/>
  <c r="CT35" i="3"/>
  <c r="CS35" i="3"/>
  <c r="CR35" i="3"/>
  <c r="CQ35" i="3"/>
  <c r="CV34" i="3"/>
  <c r="CU34" i="3"/>
  <c r="CT34" i="3"/>
  <c r="CS34" i="3"/>
  <c r="CR34" i="3"/>
  <c r="CZ34" i="3" s="1"/>
  <c r="CQ34" i="3"/>
  <c r="CV33" i="3"/>
  <c r="CU33" i="3"/>
  <c r="CT33" i="3"/>
  <c r="CS33" i="3"/>
  <c r="CR33" i="3"/>
  <c r="CQ33" i="3"/>
  <c r="CV32" i="3"/>
  <c r="CU32" i="3"/>
  <c r="CT32" i="3"/>
  <c r="CS32" i="3"/>
  <c r="CR32" i="3"/>
  <c r="CQ32" i="3"/>
  <c r="CV31" i="3"/>
  <c r="CU31" i="3"/>
  <c r="CT31" i="3"/>
  <c r="CS31" i="3"/>
  <c r="CR31" i="3"/>
  <c r="CQ31" i="3"/>
  <c r="CV30" i="3"/>
  <c r="CU30" i="3"/>
  <c r="CT30" i="3"/>
  <c r="CS30" i="3"/>
  <c r="CR30" i="3"/>
  <c r="CQ30" i="3"/>
  <c r="CV29" i="3"/>
  <c r="CU29" i="3"/>
  <c r="CT29" i="3"/>
  <c r="CS29" i="3"/>
  <c r="CR29" i="3"/>
  <c r="CQ29" i="3"/>
  <c r="CV28" i="3"/>
  <c r="CU28" i="3"/>
  <c r="CT28" i="3"/>
  <c r="CS28" i="3"/>
  <c r="CR28" i="3"/>
  <c r="CQ28" i="3"/>
  <c r="CV27" i="3"/>
  <c r="CU27" i="3"/>
  <c r="CT27" i="3"/>
  <c r="CS27" i="3"/>
  <c r="CR27" i="3"/>
  <c r="CQ27" i="3"/>
  <c r="CV26" i="3"/>
  <c r="CU26" i="3"/>
  <c r="CT26" i="3"/>
  <c r="CS26" i="3"/>
  <c r="CR26" i="3"/>
  <c r="CQ26" i="3"/>
  <c r="CV25" i="3"/>
  <c r="CU25" i="3"/>
  <c r="CT25" i="3"/>
  <c r="CS25" i="3"/>
  <c r="CR25" i="3"/>
  <c r="CQ25" i="3"/>
  <c r="CV24" i="3"/>
  <c r="CU24" i="3"/>
  <c r="CT24" i="3"/>
  <c r="CS24" i="3"/>
  <c r="CR24" i="3"/>
  <c r="CQ24" i="3"/>
  <c r="CV23" i="3"/>
  <c r="CU23" i="3"/>
  <c r="CT23" i="3"/>
  <c r="CS23" i="3"/>
  <c r="CR23" i="3"/>
  <c r="CQ23" i="3"/>
  <c r="CV22" i="3"/>
  <c r="CU22" i="3"/>
  <c r="CT22" i="3"/>
  <c r="CS22" i="3"/>
  <c r="CR22" i="3"/>
  <c r="CQ22" i="3"/>
  <c r="CV21" i="3"/>
  <c r="CU21" i="3"/>
  <c r="CT21" i="3"/>
  <c r="CS21" i="3"/>
  <c r="CR21" i="3"/>
  <c r="CQ21" i="3"/>
  <c r="CV20" i="3"/>
  <c r="CU20" i="3"/>
  <c r="CT20" i="3"/>
  <c r="CS20" i="3"/>
  <c r="CR20" i="3"/>
  <c r="CQ20" i="3"/>
  <c r="CV19" i="3"/>
  <c r="CU19" i="3"/>
  <c r="CT19" i="3"/>
  <c r="CS19" i="3"/>
  <c r="CR19" i="3"/>
  <c r="CQ19" i="3"/>
  <c r="CV18" i="3"/>
  <c r="CU18" i="3"/>
  <c r="CT18" i="3"/>
  <c r="CS18" i="3"/>
  <c r="CR18" i="3"/>
  <c r="CQ18" i="3"/>
  <c r="CV17" i="3"/>
  <c r="CU17" i="3"/>
  <c r="CT17" i="3"/>
  <c r="CS17" i="3"/>
  <c r="CR17" i="3"/>
  <c r="CQ17" i="3"/>
  <c r="CV16" i="3"/>
  <c r="CU16" i="3"/>
  <c r="CT16" i="3"/>
  <c r="CS16" i="3"/>
  <c r="CR16" i="3"/>
  <c r="CQ16" i="3"/>
  <c r="CV15" i="3"/>
  <c r="CU15" i="3"/>
  <c r="CT15" i="3"/>
  <c r="CS15" i="3"/>
  <c r="CR15" i="3"/>
  <c r="CQ15" i="3"/>
  <c r="CV14" i="3"/>
  <c r="CU14" i="3"/>
  <c r="CT14" i="3"/>
  <c r="CS14" i="3"/>
  <c r="CR14" i="3"/>
  <c r="CQ14" i="3"/>
  <c r="CV13" i="3"/>
  <c r="CU13" i="3"/>
  <c r="CT13" i="3"/>
  <c r="CS13" i="3"/>
  <c r="CR13" i="3"/>
  <c r="CQ13" i="3"/>
  <c r="CV11" i="3"/>
  <c r="CU11" i="3"/>
  <c r="CT11" i="3"/>
  <c r="CS11" i="3"/>
  <c r="CR11" i="3"/>
  <c r="CQ11" i="3"/>
  <c r="CV10" i="3"/>
  <c r="CU10" i="3"/>
  <c r="CT10" i="3"/>
  <c r="CS10" i="3"/>
  <c r="CR10" i="3"/>
  <c r="CQ10" i="3"/>
  <c r="CV9" i="3"/>
  <c r="CU9" i="3"/>
  <c r="CT9" i="3"/>
  <c r="CS9" i="3"/>
  <c r="CR9" i="3"/>
  <c r="CQ9" i="3"/>
  <c r="CV8" i="3"/>
  <c r="CU8" i="3"/>
  <c r="CT8" i="3"/>
  <c r="CS8" i="3"/>
  <c r="CR8" i="3"/>
  <c r="CQ8" i="3"/>
  <c r="CV7" i="3"/>
  <c r="CU7" i="3"/>
  <c r="CT7" i="3"/>
  <c r="CS7" i="3"/>
  <c r="CR7" i="3"/>
  <c r="CQ7" i="3"/>
  <c r="CV6" i="3"/>
  <c r="CU6" i="3"/>
  <c r="CT6" i="3"/>
  <c r="CS6" i="3"/>
  <c r="CR6" i="3"/>
  <c r="CQ6" i="3"/>
  <c r="CV5" i="3"/>
  <c r="CU5" i="3"/>
  <c r="CT5" i="3"/>
  <c r="CS5" i="3"/>
  <c r="CR5" i="3"/>
  <c r="CQ5" i="3"/>
  <c r="CV4" i="3"/>
  <c r="CU4" i="3"/>
  <c r="CT4" i="3"/>
  <c r="CS4" i="3"/>
  <c r="CR4" i="3"/>
  <c r="CQ4" i="3"/>
  <c r="CQ5" i="2"/>
  <c r="CR5" i="2"/>
  <c r="CS5" i="2"/>
  <c r="CT5" i="2"/>
  <c r="CU5" i="2"/>
  <c r="CV5" i="2"/>
  <c r="CQ6" i="2"/>
  <c r="CR6" i="2"/>
  <c r="CS6" i="2"/>
  <c r="CT6" i="2"/>
  <c r="CU6" i="2"/>
  <c r="CV6" i="2"/>
  <c r="CQ7" i="2"/>
  <c r="CR7" i="2"/>
  <c r="CS7" i="2"/>
  <c r="CT7" i="2"/>
  <c r="CU7" i="2"/>
  <c r="CV7" i="2"/>
  <c r="CQ8" i="2"/>
  <c r="CY8" i="2" s="1"/>
  <c r="CR8" i="2"/>
  <c r="CZ8" i="2" s="1"/>
  <c r="CS8" i="2"/>
  <c r="DA8" i="2" s="1"/>
  <c r="CT8" i="2"/>
  <c r="CU8" i="2"/>
  <c r="CV8" i="2"/>
  <c r="CT9" i="2"/>
  <c r="CU9" i="2"/>
  <c r="CV9" i="2"/>
  <c r="CT10" i="2"/>
  <c r="CU10" i="2"/>
  <c r="CV10" i="2"/>
  <c r="CT11" i="2"/>
  <c r="CU11" i="2"/>
  <c r="CV11" i="2"/>
  <c r="CT13" i="2"/>
  <c r="CU13" i="2"/>
  <c r="CV13" i="2"/>
  <c r="CT14" i="2"/>
  <c r="CU14" i="2"/>
  <c r="CV14" i="2"/>
  <c r="CT15" i="2"/>
  <c r="CU15" i="2"/>
  <c r="CV15" i="2"/>
  <c r="CT16" i="2"/>
  <c r="CU16" i="2"/>
  <c r="CV16" i="2"/>
  <c r="CT17" i="2"/>
  <c r="CU17" i="2"/>
  <c r="CV17" i="2"/>
  <c r="CT18" i="2"/>
  <c r="CU18" i="2"/>
  <c r="CV18" i="2"/>
  <c r="CT19" i="2"/>
  <c r="CU19" i="2"/>
  <c r="CV19" i="2"/>
  <c r="CT20" i="2"/>
  <c r="CU20" i="2"/>
  <c r="CV20" i="2"/>
  <c r="CT21" i="2"/>
  <c r="CU21" i="2"/>
  <c r="CV21" i="2"/>
  <c r="CT22" i="2"/>
  <c r="CU22" i="2"/>
  <c r="CV22" i="2"/>
  <c r="CT23" i="2"/>
  <c r="CU23" i="2"/>
  <c r="CV23" i="2"/>
  <c r="CT24" i="2"/>
  <c r="CU24" i="2"/>
  <c r="CV24" i="2"/>
  <c r="CT25" i="2"/>
  <c r="CU25" i="2"/>
  <c r="CV25" i="2"/>
  <c r="CT26" i="2"/>
  <c r="CU26" i="2"/>
  <c r="CV26" i="2"/>
  <c r="CT27" i="2"/>
  <c r="CU27" i="2"/>
  <c r="CV27" i="2"/>
  <c r="CT28" i="2"/>
  <c r="CU28" i="2"/>
  <c r="CV28" i="2"/>
  <c r="CT29" i="2"/>
  <c r="CU29" i="2"/>
  <c r="CV29" i="2"/>
  <c r="CT30" i="2"/>
  <c r="CU30" i="2"/>
  <c r="CV30" i="2"/>
  <c r="CT31" i="2"/>
  <c r="CU31" i="2"/>
  <c r="CV31" i="2"/>
  <c r="CT32" i="2"/>
  <c r="CU32" i="2"/>
  <c r="CV32" i="2"/>
  <c r="CT33" i="2"/>
  <c r="CU33" i="2"/>
  <c r="CV33" i="2"/>
  <c r="CT34" i="2"/>
  <c r="CU34" i="2"/>
  <c r="DC34" i="2" s="1"/>
  <c r="CV34" i="2"/>
  <c r="CT35" i="2"/>
  <c r="CU35" i="2"/>
  <c r="CV35" i="2"/>
  <c r="CT36" i="2"/>
  <c r="CU36" i="2"/>
  <c r="CV36" i="2"/>
  <c r="CT37" i="2"/>
  <c r="DB37" i="2" s="1"/>
  <c r="CU37" i="2"/>
  <c r="DC37" i="2" s="1"/>
  <c r="CV37" i="2"/>
  <c r="DD37" i="2" s="1"/>
  <c r="CT38" i="2"/>
  <c r="DB38" i="2" s="1"/>
  <c r="CU38" i="2"/>
  <c r="DC38" i="2" s="1"/>
  <c r="CV38" i="2"/>
  <c r="DD38" i="2" s="1"/>
  <c r="CT39" i="2"/>
  <c r="DB39" i="2" s="1"/>
  <c r="CU39" i="2"/>
  <c r="DC39" i="2" s="1"/>
  <c r="CV39" i="2"/>
  <c r="DD39" i="2" s="1"/>
  <c r="CT40" i="2"/>
  <c r="DB40" i="2" s="1"/>
  <c r="CU40" i="2"/>
  <c r="DC40" i="2" s="1"/>
  <c r="CV40" i="2"/>
  <c r="DD40" i="2" s="1"/>
  <c r="CT41" i="2"/>
  <c r="DB41" i="2" s="1"/>
  <c r="DF41" i="2" s="1"/>
  <c r="CU41" i="2"/>
  <c r="DC41" i="2" s="1"/>
  <c r="CV41" i="2"/>
  <c r="DD41" i="2" s="1"/>
  <c r="CR4" i="2"/>
  <c r="CS4" i="2"/>
  <c r="CT4" i="2"/>
  <c r="CU4" i="2"/>
  <c r="CV4" i="2"/>
  <c r="CQ4" i="2"/>
  <c r="DC22" i="2" l="1"/>
  <c r="DD31" i="2"/>
  <c r="DD19" i="2"/>
  <c r="DB8" i="2"/>
  <c r="DF37" i="2"/>
  <c r="DA13" i="3"/>
  <c r="DC34" i="3"/>
  <c r="DC22" i="3"/>
  <c r="DB13" i="2"/>
  <c r="CQ44" i="2"/>
  <c r="CY16" i="3"/>
  <c r="DA31" i="3"/>
  <c r="DA19" i="3"/>
  <c r="DF40" i="3"/>
  <c r="DD34" i="3"/>
  <c r="DA34" i="3"/>
  <c r="DC26" i="3"/>
  <c r="CY22" i="3"/>
  <c r="DA4" i="2"/>
  <c r="CS44" i="2"/>
  <c r="CV44" i="2"/>
  <c r="CR44" i="2"/>
  <c r="DB34" i="2"/>
  <c r="DC31" i="2"/>
  <c r="DB8" i="3"/>
  <c r="DB13" i="3"/>
  <c r="CZ16" i="3"/>
  <c r="DD16" i="3"/>
  <c r="DB19" i="3"/>
  <c r="CZ22" i="3"/>
  <c r="DD22" i="3"/>
  <c r="DD26" i="3"/>
  <c r="DB31" i="3"/>
  <c r="CU44" i="2"/>
  <c r="CT44" i="2"/>
  <c r="CY26" i="3"/>
  <c r="DC16" i="3"/>
  <c r="DA8" i="3"/>
  <c r="CT44" i="3"/>
  <c r="DC19" i="2"/>
  <c r="DA4" i="3"/>
  <c r="CS44" i="3"/>
  <c r="CQ44" i="3"/>
  <c r="CU44" i="3"/>
  <c r="CR44" i="3"/>
  <c r="CV44" i="3"/>
  <c r="CY4" i="2"/>
  <c r="DC4" i="2"/>
  <c r="DD8" i="3"/>
  <c r="CZ13" i="3"/>
  <c r="DB16" i="3"/>
  <c r="CZ19" i="3"/>
  <c r="DD19" i="3"/>
  <c r="DB22" i="3"/>
  <c r="DB26" i="3"/>
  <c r="DD31" i="3"/>
  <c r="DB34" i="3"/>
  <c r="CZ31" i="3"/>
  <c r="DC26" i="2"/>
  <c r="DF38" i="2"/>
  <c r="DB26" i="2"/>
  <c r="DB22" i="2"/>
  <c r="DD16" i="2"/>
  <c r="DB4" i="3"/>
  <c r="CZ26" i="3"/>
  <c r="DF38" i="3"/>
  <c r="DC4" i="3"/>
  <c r="DF39" i="2"/>
  <c r="DB31" i="2"/>
  <c r="DB19" i="2"/>
  <c r="DC16" i="2"/>
  <c r="DD13" i="2"/>
  <c r="DD8" i="2"/>
  <c r="CY4" i="3"/>
  <c r="DC8" i="3"/>
  <c r="CY13" i="3"/>
  <c r="DC13" i="3"/>
  <c r="DA16" i="3"/>
  <c r="CY19" i="3"/>
  <c r="DA22" i="3"/>
  <c r="DA26" i="3"/>
  <c r="DC31" i="3"/>
  <c r="CY31" i="3"/>
  <c r="CY34" i="3"/>
  <c r="DF37" i="3"/>
  <c r="U23" i="4" s="1"/>
  <c r="DF41" i="3"/>
  <c r="AC23" i="4" s="1"/>
  <c r="AC34" i="4" s="1"/>
  <c r="DF40" i="2"/>
  <c r="DD34" i="2"/>
  <c r="DD26" i="2"/>
  <c r="DD22" i="2"/>
  <c r="DB16" i="2"/>
  <c r="DC13" i="2"/>
  <c r="DC8" i="2"/>
  <c r="DF8" i="2" s="1"/>
  <c r="CZ4" i="3"/>
  <c r="DD4" i="3"/>
  <c r="DD13" i="3"/>
  <c r="DF39" i="3"/>
  <c r="CZ8" i="3"/>
  <c r="CY8" i="3"/>
  <c r="DC19" i="3"/>
  <c r="CZ4" i="2"/>
  <c r="DD4" i="2"/>
  <c r="DB4" i="2"/>
  <c r="DF19" i="2" l="1"/>
  <c r="AA23" i="4"/>
  <c r="DF31" i="2"/>
  <c r="DF13" i="2"/>
  <c r="DF34" i="3"/>
  <c r="DF16" i="3"/>
  <c r="DF34" i="2"/>
  <c r="S23" i="4" s="1"/>
  <c r="DF19" i="3"/>
  <c r="K23" i="4" s="1"/>
  <c r="W23" i="4"/>
  <c r="U9" i="4"/>
  <c r="Y23" i="4"/>
  <c r="DF4" i="2"/>
  <c r="Q9" i="4"/>
  <c r="DF16" i="2"/>
  <c r="DF22" i="3"/>
  <c r="DF8" i="3"/>
  <c r="E23" i="4" s="1"/>
  <c r="M9" i="4"/>
  <c r="O9" i="4"/>
  <c r="W9" i="4"/>
  <c r="DF26" i="2"/>
  <c r="DF31" i="3"/>
  <c r="DF4" i="3"/>
  <c r="S9" i="4"/>
  <c r="DF13" i="3"/>
  <c r="DF26" i="3"/>
  <c r="DF22" i="2"/>
  <c r="CQ46" i="3"/>
  <c r="CQ46" i="2"/>
  <c r="G23" i="4" l="1"/>
  <c r="Q23" i="4"/>
  <c r="S34" i="4" s="1"/>
  <c r="C23" i="4"/>
  <c r="I23" i="4"/>
  <c r="Y34" i="4"/>
  <c r="M23" i="4"/>
  <c r="DF46" i="3"/>
  <c r="O23" i="4"/>
  <c r="DF46" i="2"/>
  <c r="I34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  <author>Dean Kane</author>
  </authors>
  <commentList>
    <comment ref="AP4" authorId="0" shapeId="0" xr:uid="{D2009A54-2267-452C-824F-982AA3116CE6}">
      <text>
        <r>
          <rPr>
            <b/>
            <sz val="12"/>
            <color indexed="81"/>
            <rFont val="Tahoma"/>
            <family val="2"/>
          </rPr>
          <t>Alastair Beaton
2018
British Masters - Indoors
Silver</t>
        </r>
      </text>
    </comment>
    <comment ref="R5" authorId="0" shapeId="0" xr:uid="{6C9C19FE-AA92-4C9C-AF79-9D5584778182}">
      <text>
        <r>
          <rPr>
            <b/>
            <sz val="12"/>
            <color indexed="81"/>
            <rFont val="Tahoma"/>
            <family val="2"/>
          </rPr>
          <t>Fraser Owen
2021
British Disability
Bronze</t>
        </r>
      </text>
    </comment>
    <comment ref="AD5" authorId="0" shapeId="0" xr:uid="{A9967F87-2D63-499E-8777-533F6B27682C}">
      <text>
        <r>
          <rPr>
            <b/>
            <sz val="12"/>
            <color indexed="81"/>
            <rFont val="Tahoma"/>
            <family val="2"/>
          </rPr>
          <t>Fraser Owen
British Disability
2023 - Gold
2024 - Gold</t>
        </r>
      </text>
    </comment>
    <comment ref="AJ5" authorId="0" shapeId="0" xr:uid="{5949937A-B330-4A5A-8F8A-C94AFF54D2E1}">
      <text>
        <r>
          <rPr>
            <b/>
            <sz val="12"/>
            <color indexed="81"/>
            <rFont val="Tahoma"/>
            <family val="2"/>
          </rPr>
          <t>Finlay MacLennan
2014
British Disability
Silver
Jason Maclean
2014
British Disability
Bronze</t>
        </r>
      </text>
    </comment>
    <comment ref="AM5" authorId="0" shapeId="0" xr:uid="{D7D09305-74C6-4B0C-ADE9-E058EE0F0992}">
      <text>
        <r>
          <rPr>
            <b/>
            <sz val="12"/>
            <color indexed="81"/>
            <rFont val="Tahoma"/>
            <family val="2"/>
          </rPr>
          <t>Donald Tuach
1991
Special Olympics World Games
Bronze</t>
        </r>
      </text>
    </comment>
    <comment ref="R6" authorId="0" shapeId="0" xr:uid="{0F950515-4CFE-4367-BABC-EF38ED3A7E85}">
      <text>
        <r>
          <rPr>
            <b/>
            <sz val="12"/>
            <color indexed="81"/>
            <rFont val="Tahoma"/>
            <family val="2"/>
          </rPr>
          <t>Fraser Owen
2021
British Disability
Gold</t>
        </r>
      </text>
    </comment>
    <comment ref="AD6" authorId="0" shapeId="0" xr:uid="{3A634159-DDF6-4DD1-B53E-04E2AE89D276}">
      <text>
        <r>
          <rPr>
            <b/>
            <sz val="12"/>
            <color indexed="81"/>
            <rFont val="Tahoma"/>
            <family val="2"/>
          </rPr>
          <t>Fraser Owen
British Disability
2023 - Gold
2024 - Gold</t>
        </r>
      </text>
    </comment>
    <comment ref="AJ6" authorId="0" shapeId="0" xr:uid="{09D8F582-76FF-4FE9-B00F-B1104839F02A}">
      <text>
        <r>
          <rPr>
            <b/>
            <sz val="12"/>
            <color indexed="81"/>
            <rFont val="Tahoma"/>
            <family val="2"/>
          </rPr>
          <t>Jason Maclean
2014
British Disability
Bronze
Fraser Owen
2023
CP Sport British
Silver</t>
        </r>
      </text>
    </comment>
    <comment ref="AK6" authorId="0" shapeId="0" xr:uid="{3E47F940-7384-41B8-B14E-EF666AC8751C}">
      <text>
        <r>
          <rPr>
            <b/>
            <sz val="12"/>
            <color indexed="81"/>
            <rFont val="Tahoma"/>
            <family val="2"/>
          </rPr>
          <t>Paul Davidson
2016
INAS European
Gold</t>
        </r>
      </text>
    </comment>
    <comment ref="AD7" authorId="0" shapeId="0" xr:uid="{F55229BB-466F-4BDC-BA19-24A8A54178D1}">
      <text>
        <r>
          <rPr>
            <b/>
            <sz val="12"/>
            <color indexed="81"/>
            <rFont val="Tahoma"/>
            <family val="2"/>
          </rPr>
          <t>Fraser Owen
2023
British Disability
Gold</t>
        </r>
      </text>
    </comment>
    <comment ref="AJ7" authorId="1" shapeId="0" xr:uid="{6DCA8986-A34E-423B-A6F4-238D367B2C74}">
      <text>
        <r>
          <rPr>
            <b/>
            <sz val="12"/>
            <color indexed="81"/>
            <rFont val="Tahoma"/>
            <family val="2"/>
          </rPr>
          <t>Fraser Owen
2023
CP Sport British
Gold</t>
        </r>
      </text>
    </comment>
    <comment ref="AK7" authorId="0" shapeId="0" xr:uid="{2554C901-894D-4E3F-8EA4-E30C06E1AF29}">
      <text>
        <r>
          <rPr>
            <b/>
            <sz val="12"/>
            <color indexed="81"/>
            <rFont val="Tahoma"/>
            <family val="2"/>
          </rPr>
          <t>Paul Davidson
2016
INAS European
Gold</t>
        </r>
      </text>
    </comment>
    <comment ref="AD8" authorId="0" shapeId="0" xr:uid="{18B014A8-FE04-4A83-8C41-0F2E28AD3AFC}">
      <text>
        <r>
          <rPr>
            <b/>
            <sz val="12"/>
            <color indexed="81"/>
            <rFont val="Tahoma"/>
            <family val="2"/>
          </rPr>
          <t>Fraser Owen
2024
British Disability
Gold</t>
        </r>
      </text>
    </comment>
    <comment ref="AJ8" authorId="1" shapeId="0" xr:uid="{E541830B-B4BB-44D8-B35E-C665E48B996E}">
      <text>
        <r>
          <rPr>
            <b/>
            <sz val="12"/>
            <color indexed="81"/>
            <rFont val="Tahoma"/>
            <family val="2"/>
          </rPr>
          <t>Fraser Owen
2023
CP Sport British
Silver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T8" authorId="0" shapeId="0" xr:uid="{4F08D9B1-19E9-4734-BFE4-CA03EF902D11}">
      <text>
        <r>
          <rPr>
            <b/>
            <sz val="12"/>
            <color indexed="81"/>
            <rFont val="Tahoma"/>
            <family val="2"/>
          </rPr>
          <t>Dean Kane
2018
Asia Pacific Masters Games
Silver
Dean Kane
2019
European Masters Games
Silver</t>
        </r>
      </text>
    </comment>
    <comment ref="F9" authorId="0" shapeId="0" xr:uid="{E408D335-4E97-450B-8325-593DF3B321FC}">
      <text>
        <r>
          <rPr>
            <b/>
            <sz val="12"/>
            <color indexed="81"/>
            <rFont val="Tahoma"/>
            <family val="2"/>
          </rPr>
          <t>Andrew Macrae
1988
British YAL Final
Gold</t>
        </r>
      </text>
    </comment>
    <comment ref="AP9" authorId="0" shapeId="0" xr:uid="{E90F7875-1804-48B9-9503-19411715199F}">
      <text>
        <r>
          <rPr>
            <b/>
            <sz val="12"/>
            <color indexed="81"/>
            <rFont val="Tahoma"/>
            <family val="2"/>
          </rPr>
          <t>Dean Kane
2015
British Masters - Indoors
Bronze</t>
        </r>
      </text>
    </comment>
    <comment ref="AT9" authorId="0" shapeId="0" xr:uid="{B3A76334-A778-4B7D-B32E-EFF0298660E8}">
      <text>
        <r>
          <rPr>
            <b/>
            <sz val="12"/>
            <color indexed="81"/>
            <rFont val="Tahoma"/>
            <family val="2"/>
          </rPr>
          <t>Dean Kane
2018
Asia Pacific Masters Games
Silver
Dean Kane
2019
European Masters Games
Silver</t>
        </r>
      </text>
    </comment>
    <comment ref="AP10" authorId="0" shapeId="0" xr:uid="{27E051E2-4846-4442-9186-076CDBA0B3A6}">
      <text>
        <r>
          <rPr>
            <b/>
            <sz val="12"/>
            <color indexed="81"/>
            <rFont val="Tahoma"/>
            <family val="2"/>
          </rPr>
          <t>Dean Kane
2016
British Masters - Indoors
Silver
Dean Kane
2019
British Masters - Indoors
Silver</t>
        </r>
      </text>
    </comment>
    <comment ref="BT10" authorId="0" shapeId="0" xr:uid="{1864D442-E58B-4364-8FBE-ABA36B6631B1}">
      <text>
        <r>
          <rPr>
            <b/>
            <sz val="12"/>
            <color indexed="81"/>
            <rFont val="Tahoma"/>
            <family val="2"/>
          </rPr>
          <t>Ian Johnstone
2015
British Masters
Bronze</t>
        </r>
      </text>
    </comment>
    <comment ref="AP11" authorId="0" shapeId="0" xr:uid="{4B64CAC3-7AC0-471A-9194-1497411B9194}">
      <text>
        <r>
          <rPr>
            <b/>
            <sz val="12"/>
            <color indexed="81"/>
            <rFont val="Tahoma"/>
            <family val="2"/>
          </rPr>
          <t>Tony Golabek
2016
British Masters
Bronze</t>
        </r>
      </text>
    </comment>
    <comment ref="AT11" authorId="0" shapeId="0" xr:uid="{EB238E63-1CED-45F1-BA1F-2151F7799EA0}">
      <text>
        <r>
          <rPr>
            <b/>
            <sz val="12"/>
            <color indexed="81"/>
            <rFont val="Tahoma"/>
            <family val="2"/>
          </rPr>
          <t>Dean Kane
2018
Asia Pacific Masters Games
Silver
Dean Kane
2019
European Masters Games
Silver</t>
        </r>
      </text>
    </comment>
    <comment ref="L13" authorId="0" shapeId="0" xr:uid="{7D1D81DD-EAB1-4101-8825-1E0F112DDF71}">
      <text>
        <r>
          <rPr>
            <b/>
            <sz val="12"/>
            <color indexed="81"/>
            <rFont val="Tahoma"/>
            <family val="2"/>
          </rPr>
          <t>Murray Taylor
2024
English - Indoors
Bronze</t>
        </r>
      </text>
    </comment>
    <comment ref="AP15" authorId="0" shapeId="0" xr:uid="{CF05806E-39BE-421A-B4E0-D884A65C7A96}">
      <text>
        <r>
          <rPr>
            <b/>
            <sz val="12"/>
            <color indexed="81"/>
            <rFont val="Tahoma"/>
            <family val="2"/>
          </rPr>
          <t>Tony Golabek
2016
British Masters
Silver</t>
        </r>
      </text>
    </comment>
    <comment ref="L16" authorId="0" shapeId="0" xr:uid="{DF99261A-949F-49C9-A94B-E310C930101E}">
      <text>
        <r>
          <rPr>
            <b/>
            <sz val="12"/>
            <color indexed="81"/>
            <rFont val="Tahoma"/>
            <family val="2"/>
          </rPr>
          <t>Murray Taylor
2024
English - Indoors
Gold</t>
        </r>
      </text>
    </comment>
    <comment ref="BB16" authorId="0" shapeId="0" xr:uid="{2CFE1EF7-868E-4378-AF19-2A673BAAC214}">
      <text>
        <r>
          <rPr>
            <b/>
            <sz val="12"/>
            <color indexed="81"/>
            <rFont val="Tahoma"/>
            <family val="2"/>
          </rPr>
          <t>Derek Glasgow
2012
British Masters Silver</t>
        </r>
      </text>
    </comment>
    <comment ref="BB18" authorId="0" shapeId="0" xr:uid="{5A8E8104-6E01-4E4C-BBA6-0779D609F881}">
      <text>
        <r>
          <rPr>
            <b/>
            <sz val="12"/>
            <color indexed="81"/>
            <rFont val="Tahoma"/>
            <family val="2"/>
          </rPr>
          <t>Derek Glasgow
2010
British Masters
Bronze</t>
        </r>
      </text>
    </comment>
    <comment ref="BH18" authorId="0" shapeId="0" xr:uid="{1170E28A-E46B-4643-895E-223F580B5B1B}">
      <text>
        <r>
          <rPr>
            <b/>
            <sz val="12"/>
            <color indexed="81"/>
            <rFont val="Tahoma"/>
            <family val="2"/>
          </rPr>
          <t>Derek Glasgow
2014
British Masters
Gold</t>
        </r>
      </text>
    </comment>
    <comment ref="R19" authorId="0" shapeId="0" xr:uid="{17535E99-EA63-4B76-BE83-F19BC8BB23AF}">
      <text>
        <r>
          <rPr>
            <b/>
            <sz val="12"/>
            <color indexed="81"/>
            <rFont val="Tahoma"/>
            <family val="2"/>
          </rPr>
          <t>IHAAC U17 Men
1994
British YAL Final
Gold</t>
        </r>
      </text>
    </comment>
    <comment ref="AK19" authorId="0" shapeId="0" xr:uid="{BDACBB5B-E152-4D12-B715-1449471813D1}">
      <text>
        <r>
          <rPr>
            <b/>
            <sz val="12"/>
            <color indexed="81"/>
            <rFont val="Tahoma"/>
            <family val="2"/>
          </rPr>
          <t>Paul Davidson
2016
INAS European
Gold</t>
        </r>
      </text>
    </comment>
    <comment ref="AE20" authorId="0" shapeId="0" xr:uid="{5476A2D3-6449-4DFC-AE7B-E54FEB63B57E}">
      <text>
        <r>
          <rPr>
            <b/>
            <sz val="12"/>
            <color indexed="81"/>
            <rFont val="Tahoma"/>
            <family val="2"/>
          </rPr>
          <t>Jamie Bowie
2011
European Champs
Gold</t>
        </r>
      </text>
    </comment>
    <comment ref="AM20" authorId="0" shapeId="0" xr:uid="{2B828A8F-E880-4CAB-BF3D-28D883FF30A0}">
      <text>
        <r>
          <rPr>
            <b/>
            <sz val="12"/>
            <color indexed="81"/>
            <rFont val="Tahoma"/>
            <family val="2"/>
          </rPr>
          <t>Donald Tuach
1991
Special Olympics World Games
Gold
Jamie Bowie
2013
World Champs
Bronze
Jamie Bowie
2014
World - Indoors
Silver</t>
        </r>
      </text>
    </comment>
    <comment ref="L22" authorId="0" shapeId="0" xr:uid="{C0767763-E251-4070-956E-9A82A6B7CFD7}">
      <text>
        <r>
          <rPr>
            <b/>
            <sz val="12"/>
            <color indexed="81"/>
            <rFont val="Tahoma"/>
            <family val="2"/>
          </rPr>
          <t>Dean Kane
1994
British YAL Final
Silver
Murray Taylor
2024
English - Indoors
Silver</t>
        </r>
      </text>
    </comment>
    <comment ref="AJ22" authorId="0" shapeId="0" xr:uid="{E6B9968B-81D3-4E0F-887B-199A55F29A8D}">
      <text>
        <r>
          <rPr>
            <b/>
            <sz val="12"/>
            <color indexed="81"/>
            <rFont val="Tahoma"/>
            <family val="2"/>
          </rPr>
          <t>David Barnetson
1997
British (BAF)
Bronze
David Barnetson
1997
British (AAA)
Bronze</t>
        </r>
      </text>
    </comment>
    <comment ref="AM22" authorId="0" shapeId="0" xr:uid="{BC894288-43BD-4A37-A0EB-B651726535BC}">
      <text>
        <r>
          <rPr>
            <b/>
            <sz val="12"/>
            <color indexed="81"/>
            <rFont val="Tahoma"/>
            <family val="2"/>
          </rPr>
          <t>Donald Tuach
1991
Special Olympics World Games
Silver</t>
        </r>
      </text>
    </comment>
    <comment ref="AP24" authorId="0" shapeId="0" xr:uid="{66362A78-DD31-47F1-8785-1230550B0854}">
      <text>
        <r>
          <rPr>
            <b/>
            <sz val="12"/>
            <color indexed="81"/>
            <rFont val="Tahoma"/>
            <family val="2"/>
          </rPr>
          <t>Dean Kane
2019
British Masters - Indoors
Silver</t>
        </r>
      </text>
    </comment>
    <comment ref="R26" authorId="0" shapeId="0" xr:uid="{8102E930-3652-4BE3-BEE0-83C5E8A2643B}">
      <text>
        <r>
          <rPr>
            <b/>
            <sz val="12"/>
            <color indexed="81"/>
            <rFont val="Tahoma"/>
            <family val="2"/>
          </rPr>
          <t>George Patience
1974
British AAA
Gold
Jason Maclean
2013
British Disability
Silver</t>
        </r>
      </text>
    </comment>
    <comment ref="AD26" authorId="0" shapeId="0" xr:uid="{83E94CBD-3FD8-49EA-86C7-F02CA24855CD}">
      <text>
        <r>
          <rPr>
            <b/>
            <sz val="12"/>
            <color indexed="81"/>
            <rFont val="Tahoma"/>
            <family val="2"/>
          </rPr>
          <t>George Evans
2018
England AAA
Gold</t>
        </r>
      </text>
    </comment>
    <comment ref="AM26" authorId="0" shapeId="0" xr:uid="{FA9EB481-41DD-4467-B2EC-F3F179AA00E2}">
      <text>
        <r>
          <rPr>
            <b/>
            <sz val="12"/>
            <color indexed="81"/>
            <rFont val="Tahoma"/>
            <family val="2"/>
          </rPr>
          <t>Jason Maclean
2015
CPISRA World
Bronze</t>
        </r>
      </text>
    </comment>
    <comment ref="AP26" authorId="0" shapeId="0" xr:uid="{00F11DEF-6B7E-443D-98CA-C3E41F19A68B}">
      <text>
        <r>
          <rPr>
            <b/>
            <sz val="12"/>
            <color indexed="81"/>
            <rFont val="Tahoma"/>
            <family val="2"/>
          </rPr>
          <t>Dean Kane
2018
British Masters
Bronze</t>
        </r>
      </text>
    </comment>
    <comment ref="T27" authorId="0" shapeId="0" xr:uid="{B697DF43-31C5-4200-BE9F-BF14487C32F6}">
      <text>
        <r>
          <rPr>
            <b/>
            <sz val="12"/>
            <color indexed="81"/>
            <rFont val="Tahoma"/>
            <family val="2"/>
          </rPr>
          <t>George Evans
2015
CW Youth Games
Silver</t>
        </r>
      </text>
    </comment>
    <comment ref="U27" authorId="0" shapeId="0" xr:uid="{C0156BB0-242F-4EAC-8A19-F31579DB2C30}">
      <text>
        <r>
          <rPr>
            <b/>
            <sz val="12"/>
            <color indexed="81"/>
            <rFont val="Tahoma"/>
            <family val="2"/>
          </rPr>
          <t>George Evans
2015
World Youth Games
Bronze</t>
        </r>
      </text>
    </comment>
    <comment ref="Y27" authorId="0" shapeId="0" xr:uid="{27164D8D-4F23-4565-B8A3-709872DBDB7F}">
      <text>
        <r>
          <rPr>
            <b/>
            <sz val="12"/>
            <color indexed="81"/>
            <rFont val="Tahoma"/>
            <family val="2"/>
          </rPr>
          <t>George Evans
2017
European Champs
Bronze</t>
        </r>
      </text>
    </comment>
    <comment ref="AD27" authorId="0" shapeId="0" xr:uid="{2D0F9586-5282-44A1-B166-823EADF0A4B9}">
      <text>
        <r>
          <rPr>
            <b/>
            <sz val="12"/>
            <color indexed="81"/>
            <rFont val="Tahoma"/>
            <family val="2"/>
          </rPr>
          <t>George Evans
2018
England AAA
Silver
George Evans
2019
England AAA
Silver</t>
        </r>
      </text>
    </comment>
    <comment ref="AP28" authorId="0" shapeId="0" xr:uid="{C3ADA07C-0BBE-4EE6-8080-DD116D7DB680}">
      <text>
        <r>
          <rPr>
            <b/>
            <sz val="12"/>
            <color indexed="81"/>
            <rFont val="Tahoma"/>
            <family val="2"/>
          </rPr>
          <t>Dean Kane
2018
British Masters
Silver</t>
        </r>
      </text>
    </comment>
    <comment ref="AP29" authorId="0" shapeId="0" xr:uid="{0EC54B3A-1B85-49CE-8EF9-C94C0DD1F76A}">
      <text>
        <r>
          <rPr>
            <b/>
            <sz val="12"/>
            <color indexed="81"/>
            <rFont val="Tahoma"/>
            <family val="2"/>
          </rPr>
          <t>Dean Kane
2018
British Masters
Silver</t>
        </r>
      </text>
    </comment>
    <comment ref="AP31" authorId="0" shapeId="0" xr:uid="{1B9D2838-30E4-41D5-A5ED-C8F06167A297}">
      <text>
        <r>
          <rPr>
            <b/>
            <sz val="12"/>
            <color indexed="81"/>
            <rFont val="Tahoma"/>
            <family val="2"/>
          </rPr>
          <t>Dean Kane
2015
British 1 Mile
Gold</t>
        </r>
      </text>
    </comment>
    <comment ref="AQ33" authorId="0" shapeId="0" xr:uid="{1997C836-C6D1-45C1-8B0C-052E4B84A2EE}">
      <text>
        <r>
          <rPr>
            <b/>
            <sz val="12"/>
            <color indexed="81"/>
            <rFont val="Tahoma"/>
            <family val="2"/>
          </rPr>
          <t>Tony Golabek
2018
European Masters Non-Stadia
Team - Silver</t>
        </r>
      </text>
    </comment>
    <comment ref="BU33" authorId="0" shapeId="0" xr:uid="{F8A73614-8997-40CF-9A2B-5DE7E7E2D877}">
      <text>
        <r>
          <rPr>
            <b/>
            <sz val="12"/>
            <color indexed="81"/>
            <rFont val="Tahoma"/>
            <family val="2"/>
          </rPr>
          <t>Steven Worsley
2023
European Masters
Team - Silver</t>
        </r>
      </text>
    </comment>
    <comment ref="CA33" authorId="0" shapeId="0" xr:uid="{3C9F3CEA-C9A5-4E86-8741-145E10C9ECED}">
      <text>
        <r>
          <rPr>
            <b/>
            <sz val="12"/>
            <color indexed="81"/>
            <rFont val="Tahoma"/>
            <family val="2"/>
          </rPr>
          <t>Ian Johnstone
2020
European Masters Non-Stadia
Silver</t>
        </r>
      </text>
    </comment>
    <comment ref="CF33" authorId="0" shapeId="0" xr:uid="{D5BEFF04-5953-41AF-9C81-54E98CBD79DE}">
      <text>
        <r>
          <rPr>
            <b/>
            <sz val="12"/>
            <color indexed="81"/>
            <rFont val="Tahoma"/>
            <family val="2"/>
          </rPr>
          <t>Alex Sutherland
British Masters 10K Championships
2019 - Gold
2023 - Gold</t>
        </r>
      </text>
    </comment>
    <comment ref="CA35" authorId="0" shapeId="0" xr:uid="{D9737661-07EF-4E80-87A8-E0D33B9ECB1C}">
      <text>
        <r>
          <rPr>
            <b/>
            <sz val="12"/>
            <color indexed="81"/>
            <rFont val="Tahoma"/>
            <family val="2"/>
          </rPr>
          <t>Ian Johnstone
2020
European Masters Non-Stadia
Silver</t>
        </r>
      </text>
    </comment>
    <comment ref="R39" authorId="0" shapeId="0" xr:uid="{32ED0904-D42D-4D7E-B7BE-37A4990A8511}">
      <text>
        <r>
          <rPr>
            <b/>
            <sz val="12"/>
            <color indexed="81"/>
            <rFont val="Tahoma"/>
            <family val="2"/>
          </rPr>
          <t>Lucas Cairns
2019
British Athletics Cross Challenge
Bronze</t>
        </r>
      </text>
    </comment>
    <comment ref="V39" authorId="0" shapeId="0" xr:uid="{309494EE-92DF-4D6B-A55E-05DB7BF40024}">
      <text>
        <r>
          <rPr>
            <b/>
            <sz val="12"/>
            <color indexed="81"/>
            <rFont val="Tahoma"/>
            <family val="2"/>
          </rPr>
          <t>Lucas Cairns
2020
Celtic Nations
Team - Gold</t>
        </r>
      </text>
    </comment>
    <comment ref="AJ39" authorId="1" shapeId="0" xr:uid="{056CF266-AE85-47B5-B935-F7105C3DCF87}">
      <text>
        <r>
          <rPr>
            <b/>
            <sz val="12"/>
            <color indexed="81"/>
            <rFont val="Tahoma"/>
            <family val="2"/>
          </rPr>
          <t>Finlay MacLennan
2025
British Para Athletics Cross Challenge
Bronze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P39" authorId="0" shapeId="0" xr:uid="{C2F45459-C577-431A-84D6-94EBF2142C63}">
      <text>
        <r>
          <rPr>
            <b/>
            <sz val="12"/>
            <color indexed="81"/>
            <rFont val="Tahoma"/>
            <family val="2"/>
          </rPr>
          <t>Donnie MacDonald
2018
British Masters
Gold
Donnie MacDonald
Tony Golabek
Dean Kane
2018
British Masters
Team - Gold
Grant Hassan
2025
British Masters
Bronze</t>
        </r>
      </text>
    </comment>
    <comment ref="AS39" authorId="0" shapeId="0" xr:uid="{C3B69456-F04F-4F87-A51E-8C6E6A6ADA29}">
      <text>
        <r>
          <rPr>
            <b/>
            <sz val="12"/>
            <color indexed="81"/>
            <rFont val="Tahoma"/>
            <family val="2"/>
          </rPr>
          <t>Tony Golabek
Dean Kane
2017
World Masters
Team - Bronze</t>
        </r>
      </text>
    </comment>
    <comment ref="AZ39" authorId="0" shapeId="0" xr:uid="{8724862A-2BB9-496C-B43A-797E501AD7AF}">
      <text>
        <r>
          <rPr>
            <b/>
            <sz val="12"/>
            <color indexed="81"/>
            <rFont val="Tahoma"/>
            <family val="2"/>
          </rPr>
          <t>Donnie MacDonald
2018
Home Nations
Team - Bronze</t>
        </r>
      </text>
    </comment>
    <comment ref="BR39" authorId="0" shapeId="0" xr:uid="{7DF78835-4D0F-4301-AEDB-8608753C9B37}">
      <text>
        <r>
          <rPr>
            <b/>
            <sz val="12"/>
            <color indexed="81"/>
            <rFont val="Tahoma"/>
            <family val="2"/>
          </rPr>
          <t>George Mitchell
2005
Home Nations
Team - Bronze</t>
        </r>
      </text>
    </comment>
    <comment ref="BX39" authorId="0" shapeId="0" xr:uid="{9560A51F-4DAB-4930-9C86-B87F9021B53B}">
      <text>
        <r>
          <rPr>
            <b/>
            <sz val="12"/>
            <color indexed="81"/>
            <rFont val="Tahoma"/>
            <family val="2"/>
          </rPr>
          <t>George Mitchell
Home Nations
2006 - Team - Silver
2007 - Team - Silver
2008 - Team - Bronze
2009 - Team - Bronze
2010 - Team - Bronze
Alex Sutherland
Home Nations
2013 - Team - Bronze</t>
        </r>
      </text>
    </comment>
    <comment ref="BZ39" authorId="0" shapeId="0" xr:uid="{001CB631-16B3-4728-82D7-42260686F85F}">
      <text>
        <r>
          <rPr>
            <b/>
            <sz val="12"/>
            <color indexed="81"/>
            <rFont val="Tahoma"/>
            <family val="2"/>
          </rPr>
          <t>Alex Sutherland
Timothy Kirk
Ian Thomson
2018
British Masters
Team - Silver</t>
        </r>
      </text>
    </comment>
    <comment ref="CC39" authorId="0" shapeId="0" xr:uid="{3133F0FA-7420-4014-9CE2-3B67F0D7D120}">
      <text>
        <r>
          <rPr>
            <b/>
            <sz val="12"/>
            <color indexed="81"/>
            <rFont val="Tahoma"/>
            <family val="2"/>
          </rPr>
          <t>Alex Sutherland
World Masters
2015 - Team - Silver
2016 - Team - Gold</t>
        </r>
      </text>
    </comment>
    <comment ref="CD39" authorId="0" shapeId="0" xr:uid="{7E5C6F85-C142-4DC8-A0CB-49DA78A87106}">
      <text>
        <r>
          <rPr>
            <b/>
            <sz val="12"/>
            <color indexed="81"/>
            <rFont val="Tahoma"/>
            <family val="2"/>
          </rPr>
          <t>George Mitchell
Home Nations
2011 - Bronze
2011 - Team - Silver
2012 - Bronze
2012 - Team - Silver
Alex Sutherland
Home Nations
2015 - Team - Bronze
2016 - Team - Bronze</t>
        </r>
      </text>
    </comment>
    <comment ref="CF39" authorId="0" shapeId="0" xr:uid="{C8148CB0-C03F-4B2A-BB83-D191358325F1}">
      <text>
        <r>
          <rPr>
            <b/>
            <sz val="12"/>
            <color indexed="81"/>
            <rFont val="Tahoma"/>
            <family val="2"/>
          </rPr>
          <t>Alex Sutherland
2018
British Masters
Gold
Timothy Kirk
2018
British Masters
Bronze
Alex Sutherland
2019
British Masters
Silver</t>
        </r>
      </text>
    </comment>
    <comment ref="CJ39" authorId="0" shapeId="0" xr:uid="{C97665F8-7402-47FC-B0FA-7E802F82939F}">
      <text>
        <r>
          <rPr>
            <b/>
            <sz val="12"/>
            <color indexed="81"/>
            <rFont val="Tahoma"/>
            <family val="2"/>
          </rPr>
          <t>Alex Sutherland
Home Nations
2018 - Bronze
2019 - Silver
2019 - Team - Silver
2022 - Bronze
2022 - Team - Gold</t>
        </r>
      </text>
    </comment>
    <comment ref="CL39" authorId="0" shapeId="0" xr:uid="{A14E058F-12EE-4936-A1CF-FDF3446EE966}">
      <text>
        <r>
          <rPr>
            <b/>
            <sz val="12"/>
            <color indexed="81"/>
            <rFont val="Tahoma"/>
            <family val="2"/>
          </rPr>
          <t>Alex Sutherland
British Masters
2023 - Gold
2024 - Silver
2025 - Gold</t>
        </r>
      </text>
    </comment>
    <comment ref="CP39" authorId="0" shapeId="0" xr:uid="{3DF08A90-8E8B-4B93-8B05-EA76D6B5619B}">
      <text>
        <r>
          <rPr>
            <b/>
            <sz val="12"/>
            <color indexed="81"/>
            <rFont val="Tahoma"/>
            <family val="2"/>
          </rPr>
          <t>Alex Sutherland
Home Nations
2023 - Team - Bronze
2024 - Bronze
2024 - Team - Gold</t>
        </r>
      </text>
    </comment>
    <comment ref="AQ40" authorId="0" shapeId="0" xr:uid="{C4D5613F-6B12-4F7C-9B25-B54783E2C5A9}">
      <text>
        <r>
          <rPr>
            <b/>
            <sz val="12"/>
            <color indexed="81"/>
            <rFont val="Tahoma"/>
            <family val="2"/>
          </rPr>
          <t>Tony Golabek
2018
European Masters Non-Stadia
Team - Bronze</t>
        </r>
      </text>
    </comment>
    <comment ref="BU41" authorId="0" shapeId="0" xr:uid="{D1EE7D46-77CF-47DF-AEF9-09301E56D64B}">
      <text>
        <r>
          <rPr>
            <b/>
            <sz val="12"/>
            <color indexed="81"/>
            <rFont val="Tahoma"/>
            <family val="2"/>
          </rPr>
          <t xml:space="preserve">Steven Worsley
2024
European Masters Off Road Running (34K Trail)
Team - Silver
</t>
        </r>
      </text>
    </comment>
    <comment ref="CF41" authorId="0" shapeId="0" xr:uid="{AD9BB972-1024-4DBB-A689-176BBCF7181F}">
      <text>
        <r>
          <rPr>
            <b/>
            <sz val="12"/>
            <color indexed="81"/>
            <rFont val="Tahoma"/>
            <family val="2"/>
          </rPr>
          <t>Ian Johnstone
2021
British Masters Trail / Multi Terrain
Silver</t>
        </r>
      </text>
    </comment>
    <comment ref="AB42" authorId="0" shapeId="0" xr:uid="{F2DF22EE-5269-446A-816D-70FB359E8A65}">
      <text>
        <r>
          <rPr>
            <b/>
            <sz val="12"/>
            <color indexed="81"/>
            <rFont val="Tahoma"/>
            <family val="2"/>
          </rPr>
          <t>Euan Rollo
2021
Junior Home Countries
Team - Silver</t>
        </r>
      </text>
    </comment>
    <comment ref="BU42" authorId="0" shapeId="0" xr:uid="{4069865E-1C04-401F-95C7-61C92BC8D368}">
      <text>
        <r>
          <rPr>
            <b/>
            <sz val="12"/>
            <color indexed="81"/>
            <rFont val="Tahoma"/>
            <family val="2"/>
          </rPr>
          <t>Steven Worsley
2024
European Masters Off Road Running (1K Vertical and 9K Mountain) 
Team - Silver</t>
        </r>
      </text>
    </comment>
    <comment ref="CI42" authorId="0" shapeId="0" xr:uid="{6268F3C6-EF50-4F26-A0E7-C0BE8E0C5428}">
      <text>
        <r>
          <rPr>
            <b/>
            <sz val="12"/>
            <color indexed="81"/>
            <rFont val="Tahoma"/>
            <family val="2"/>
          </rPr>
          <t>Alex Sutherland
2022
World Masters Mountain Running 
Team - Silver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R5" authorId="0" shapeId="0" xr:uid="{6F45878D-45C2-435F-8D8B-7AAB1883C50A}">
      <text>
        <r>
          <rPr>
            <b/>
            <sz val="12"/>
            <color indexed="81"/>
            <rFont val="Tahoma"/>
            <family val="2"/>
          </rPr>
          <t>Abbie McNally
2016
British Disability
Silver</t>
        </r>
      </text>
    </comment>
    <comment ref="AA5" authorId="0" shapeId="0" xr:uid="{621EF550-CC47-47CF-AEFD-20F34507EED1}">
      <text>
        <r>
          <rPr>
            <b/>
            <sz val="12"/>
            <color indexed="81"/>
            <rFont val="Tahoma"/>
            <family val="2"/>
          </rPr>
          <t>Abbie McNally
2019
World Para Athletics
Silver</t>
        </r>
      </text>
    </comment>
    <comment ref="AM5" authorId="0" shapeId="0" xr:uid="{F53B50D1-CE22-4063-B091-076B64520B37}">
      <text>
        <r>
          <rPr>
            <b/>
            <sz val="12"/>
            <color indexed="81"/>
            <rFont val="Tahoma"/>
            <family val="2"/>
          </rPr>
          <t>Abbie McNally
2018
CPISRA World
Silver</t>
        </r>
      </text>
    </comment>
    <comment ref="R6" authorId="0" shapeId="0" xr:uid="{DAA135C8-D889-478A-8D75-F30BEE403835}">
      <text>
        <r>
          <rPr>
            <b/>
            <sz val="12"/>
            <color indexed="81"/>
            <rFont val="Tahoma"/>
            <family val="2"/>
          </rPr>
          <t>Abbie McNally
2017
British Disability
Bronze</t>
        </r>
      </text>
    </comment>
    <comment ref="X6" authorId="0" shapeId="0" xr:uid="{203AAB87-0ECF-4B4D-835B-303348D3A858}">
      <text>
        <r>
          <rPr>
            <b/>
            <sz val="12"/>
            <color indexed="81"/>
            <rFont val="Tahoma"/>
            <family val="2"/>
          </rPr>
          <t>Abbie McNally
2018
British Disability
Bronze</t>
        </r>
      </text>
    </comment>
    <comment ref="AA6" authorId="0" shapeId="0" xr:uid="{3EE606A2-0477-4F5D-931B-1DA950BDFEB2}">
      <text>
        <r>
          <rPr>
            <b/>
            <sz val="12"/>
            <color indexed="81"/>
            <rFont val="Tahoma"/>
            <family val="2"/>
          </rPr>
          <t>Abbie McNally
2019
World Para Athletics
Silver</t>
        </r>
      </text>
    </comment>
    <comment ref="AM6" authorId="0" shapeId="0" xr:uid="{23FF673C-BFB9-4055-861E-94B3020D10BB}">
      <text>
        <r>
          <rPr>
            <b/>
            <sz val="12"/>
            <color indexed="81"/>
            <rFont val="Tahoma"/>
            <family val="2"/>
          </rPr>
          <t>Abbie McNally
2018
CPISRA World
Gold</t>
        </r>
      </text>
    </comment>
    <comment ref="X7" authorId="0" shapeId="0" xr:uid="{4441FFA3-8E48-4DE3-83A9-B1376CD52918}">
      <text>
        <r>
          <rPr>
            <b/>
            <sz val="12"/>
            <color indexed="81"/>
            <rFont val="Tahoma"/>
            <family val="2"/>
          </rPr>
          <t>Lesley Clarkson
2001
British - Indoors
Gold</t>
        </r>
      </text>
    </comment>
    <comment ref="AY7" authorId="0" shapeId="0" xr:uid="{BC92199E-D98C-4176-9951-C1885DD04126}">
      <text>
        <r>
          <rPr>
            <b/>
            <sz val="12"/>
            <color indexed="81"/>
            <rFont val="Tahoma"/>
            <family val="2"/>
          </rPr>
          <t>Dianne MacKenzie
1999
World Masters
Bronze</t>
        </r>
      </text>
    </comment>
    <comment ref="BB8" authorId="0" shapeId="0" xr:uid="{1DD006FE-223D-425E-B970-4D29A7CC19DC}">
      <text>
        <r>
          <rPr>
            <b/>
            <sz val="12"/>
            <color indexed="81"/>
            <rFont val="Tahoma"/>
            <family val="2"/>
          </rPr>
          <t>Julie Wilson
2017
British Masters - Indoors
Bronze</t>
        </r>
      </text>
    </comment>
    <comment ref="BH8" authorId="0" shapeId="0" xr:uid="{E93C183A-D82D-465A-BBC3-8E0744E22B47}">
      <text>
        <r>
          <rPr>
            <b/>
            <sz val="12"/>
            <color indexed="81"/>
            <rFont val="Tahoma"/>
            <family val="2"/>
          </rPr>
          <t>Julie Wilson
2018
British Masters - Indoors
Bronze
Julie Wilson
2021
British Masters
Bronze
Julie Wilson
2022
British Masters - Indoors
Gold
Julie Wilson
2022
British Masters
Silver</t>
        </r>
      </text>
    </comment>
    <comment ref="L9" authorId="0" shapeId="0" xr:uid="{D76E3830-5ACF-4FE6-95DA-2F703E1EBA3A}">
      <text>
        <r>
          <rPr>
            <b/>
            <sz val="12"/>
            <color indexed="81"/>
            <rFont val="Tahoma"/>
            <family val="2"/>
          </rPr>
          <t>Lois Macrae
2023
England AAA
Gold</t>
        </r>
      </text>
    </comment>
    <comment ref="BB9" authorId="0" shapeId="0" xr:uid="{4A9C256D-CF48-49FB-B87F-909969817F64}">
      <text>
        <r>
          <rPr>
            <b/>
            <sz val="12"/>
            <color indexed="81"/>
            <rFont val="Tahoma"/>
            <family val="2"/>
          </rPr>
          <t>Julie Wilson
2017
British Masters - Indoors
Silver</t>
        </r>
      </text>
    </comment>
    <comment ref="BH9" authorId="0" shapeId="0" xr:uid="{057338C8-E556-43D8-B894-348381C2D4F0}">
      <text>
        <r>
          <rPr>
            <b/>
            <sz val="12"/>
            <color indexed="81"/>
            <rFont val="Tahoma"/>
            <family val="2"/>
          </rPr>
          <t>Julie Wilson
2018
British Masters - Indoors
Silver
Julie Wilson
2022
British Masters - Indoors
Silver
Julie Wilson
2022
British Masters
Silver</t>
        </r>
      </text>
    </comment>
    <comment ref="BN9" authorId="0" shapeId="0" xr:uid="{8802D54A-B707-4437-96D1-C87DED495B10}">
      <text>
        <r>
          <rPr>
            <b/>
            <sz val="12"/>
            <color indexed="81"/>
            <rFont val="Tahoma"/>
            <family val="2"/>
          </rPr>
          <t>Julie Wilson
2024
British Masters - Indoors
Silver</t>
        </r>
      </text>
    </comment>
    <comment ref="X10" authorId="0" shapeId="0" xr:uid="{4793891C-45CE-48FB-A375-E0A602780B18}">
      <text>
        <r>
          <rPr>
            <b/>
            <sz val="12"/>
            <color indexed="81"/>
            <rFont val="Tahoma"/>
            <family val="2"/>
          </rPr>
          <t>Megan Keith
2021
British - Outdoors
Gold</t>
        </r>
      </text>
    </comment>
    <comment ref="BN10" authorId="0" shapeId="0" xr:uid="{6178397E-AB40-403F-AD77-89946D10AEE5}">
      <text>
        <r>
          <rPr>
            <b/>
            <sz val="12"/>
            <color indexed="81"/>
            <rFont val="Tahoma"/>
            <family val="2"/>
          </rPr>
          <t>Julie Wilson
2023
British Masters - Indoors
Silver</t>
        </r>
      </text>
    </comment>
    <comment ref="AD11" authorId="0" shapeId="0" xr:uid="{77C35A94-D253-47C7-AB6C-144273168F26}">
      <text>
        <r>
          <rPr>
            <b/>
            <sz val="12"/>
            <color indexed="81"/>
            <rFont val="Tahoma"/>
            <family val="2"/>
          </rPr>
          <t>Mhairi MacLennan
2017
England AAA
Bronze</t>
        </r>
      </text>
    </comment>
    <comment ref="AE11" authorId="0" shapeId="0" xr:uid="{91CD339C-FC53-4832-BDA4-3261C9FAAA15}">
      <text>
        <r>
          <rPr>
            <b/>
            <sz val="12"/>
            <color indexed="81"/>
            <rFont val="Tahoma"/>
            <family val="2"/>
          </rPr>
          <t>Megan Keith
2023
European U23
Gold</t>
        </r>
      </text>
    </comment>
    <comment ref="AJ12" authorId="0" shapeId="0" xr:uid="{F31C98B7-7BA5-4B09-B9AF-C639925D9285}">
      <text>
        <r>
          <rPr>
            <b/>
            <sz val="12"/>
            <color indexed="81"/>
            <rFont val="Tahoma"/>
            <family val="2"/>
          </rPr>
          <t>Mhairi MacLennan
2021
England AAA
Gold
Megan Keith
2025
British
Gold</t>
        </r>
      </text>
    </comment>
    <comment ref="AK12" authorId="0" shapeId="0" xr:uid="{607BA36E-7ECB-4A16-A2F8-9A425B6DCB7C}">
      <text>
        <r>
          <rPr>
            <b/>
            <sz val="12"/>
            <color indexed="81"/>
            <rFont val="Tahoma"/>
            <family val="2"/>
          </rPr>
          <t>Mhairi MacLennan
2019
European 10000m Cup
Team Gold
Megan Keith
2024
European Championships
Bronze</t>
        </r>
      </text>
    </comment>
    <comment ref="BE15" authorId="0" shapeId="0" xr:uid="{5E768733-63D6-4128-81B5-E8DDD528E71F}">
      <text>
        <r>
          <rPr>
            <b/>
            <sz val="12"/>
            <color indexed="81"/>
            <rFont val="Tahoma"/>
            <family val="2"/>
          </rPr>
          <t>Julie Wilson
2016
World Masters
Bronze</t>
        </r>
      </text>
    </comment>
    <comment ref="BE19" authorId="0" shapeId="0" xr:uid="{6B5A70AE-C667-4BDA-8E2A-2711E0C270E6}">
      <text>
        <r>
          <rPr>
            <b/>
            <sz val="12"/>
            <color indexed="81"/>
            <rFont val="Tahoma"/>
            <family val="2"/>
          </rPr>
          <t>Audrey Munro
1999
World Masters
Bronze</t>
        </r>
      </text>
    </comment>
    <comment ref="AY20" authorId="0" shapeId="0" xr:uid="{27376EEF-FF33-4167-808B-B16D2664066E}">
      <text>
        <r>
          <rPr>
            <b/>
            <sz val="12"/>
            <color indexed="81"/>
            <rFont val="Tahoma"/>
            <family val="2"/>
          </rPr>
          <t>Dianne MacKenzie
1999
World Masters
Gold</t>
        </r>
      </text>
    </comment>
    <comment ref="AJ22" authorId="0" shapeId="0" xr:uid="{4A664D7F-4D36-44F0-8224-C7DF4CDD86C2}">
      <text>
        <r>
          <rPr>
            <b/>
            <sz val="12"/>
            <color indexed="81"/>
            <rFont val="Tahoma"/>
            <family val="2"/>
          </rPr>
          <t>Jayne Barnetson
1985
British AAA
Silver</t>
        </r>
      </text>
    </comment>
    <comment ref="R23" authorId="0" shapeId="0" xr:uid="{4EA33C1F-9E43-4D5E-AF86-79F75C1F91E4}">
      <text>
        <r>
          <rPr>
            <b/>
            <sz val="12"/>
            <color indexed="81"/>
            <rFont val="Tahoma"/>
            <family val="2"/>
          </rPr>
          <t>Abbie McNally
2016
British Disability
Silver
Abbie McNally
2017
British Disability
Silver</t>
        </r>
      </text>
    </comment>
    <comment ref="AM23" authorId="0" shapeId="0" xr:uid="{0776FF1A-6952-4D53-9D8A-F3DC8FB47A6A}">
      <text>
        <r>
          <rPr>
            <b/>
            <sz val="12"/>
            <color indexed="81"/>
            <rFont val="Tahoma"/>
            <family val="2"/>
          </rPr>
          <t>Abbie McNally
2018
CPISRA World
Silver</t>
        </r>
      </text>
    </comment>
    <comment ref="AJ27" authorId="0" shapeId="0" xr:uid="{E1CCEFFF-705C-493E-BF2E-F0ADAAE515D2}">
      <text>
        <r>
          <rPr>
            <b/>
            <sz val="12"/>
            <color indexed="81"/>
            <rFont val="Tahoma"/>
            <family val="2"/>
          </rPr>
          <t>Kirsty Law
British
2011 - Bronze
2012 - Bronze
2013 - Silver
2014 - Bronze
2015 - Bronze
2016 - Bronze
2018 - Silver
2019 - Gold
2020 - Gold
2022 - Silver
2023 - Silver</t>
        </r>
      </text>
    </comment>
    <comment ref="AK27" authorId="0" shapeId="0" xr:uid="{6B79F7D2-AB26-4400-809B-993FB300CB52}">
      <text>
        <r>
          <rPr>
            <b/>
            <sz val="12"/>
            <color indexed="81"/>
            <rFont val="Tahoma"/>
            <family val="2"/>
          </rPr>
          <t>Kirsty Law
2021
European Team 
Team Bronze
Kirsty Law
2022
European Throwing Cup
Team Gold</t>
        </r>
      </text>
    </comment>
    <comment ref="BN31" authorId="0" shapeId="0" xr:uid="{4F029C2A-09F1-48B9-A251-DB533FC6870D}">
      <text>
        <r>
          <rPr>
            <b/>
            <sz val="12"/>
            <color indexed="81"/>
            <rFont val="Tahoma"/>
            <family val="2"/>
          </rPr>
          <t>Julie Wilson
2023
British 1 Mile Road Championships</t>
        </r>
      </text>
    </comment>
    <comment ref="R32" authorId="0" shapeId="0" xr:uid="{5FF99170-13CE-484A-90A0-FBF9307C5831}">
      <text>
        <r>
          <rPr>
            <b/>
            <sz val="12"/>
            <color indexed="81"/>
            <rFont val="Tahoma"/>
            <family val="2"/>
          </rPr>
          <t>Megan Keith
2019
British YA Road Races
Team Gold</t>
        </r>
      </text>
    </comment>
    <comment ref="BN33" authorId="0" shapeId="0" xr:uid="{1D71D471-8531-49B9-B8AD-06FB4DFCE8D8}">
      <text>
        <r>
          <rPr>
            <b/>
            <sz val="12"/>
            <color indexed="81"/>
            <rFont val="Tahoma"/>
            <family val="2"/>
          </rPr>
          <t>Julie Wilson
2023
British Masters 10K Championships</t>
        </r>
      </text>
    </comment>
    <comment ref="L39" authorId="0" shapeId="0" xr:uid="{68B63CCF-14F4-444D-9ADC-1A283C4246D0}">
      <text>
        <r>
          <rPr>
            <b/>
            <sz val="12"/>
            <color indexed="81"/>
            <rFont val="Tahoma"/>
            <family val="2"/>
          </rPr>
          <t>Anna Cairns
2020
British Athletics Cross Challenge Bronze</t>
        </r>
      </text>
    </comment>
    <comment ref="X39" authorId="0" shapeId="0" xr:uid="{9BCE3D7E-EC43-4216-9A33-EE3738B6E849}">
      <text>
        <r>
          <rPr>
            <b/>
            <sz val="12"/>
            <color indexed="81"/>
            <rFont val="Tahoma"/>
            <family val="2"/>
          </rPr>
          <t>Megan Keith
2019
British Athletics Cross Challenge
Bronze
Megan Keith
2020
British Athletics Cross Challenge Gold
Megan Keith
2021
British Athletics Cross Challenge Gold</t>
        </r>
      </text>
    </comment>
    <comment ref="Y39" authorId="0" shapeId="0" xr:uid="{188EC804-57AC-4AED-A452-D06D3295DF99}">
      <text>
        <r>
          <rPr>
            <b/>
            <sz val="12"/>
            <color indexed="81"/>
            <rFont val="Tahoma"/>
            <family val="2"/>
          </rPr>
          <t>Megan Keith
2019
European
Team - Gold
Megan Keith
2021
European
Gold
Megan Keith
2021
European
Team - Bronze</t>
        </r>
      </text>
    </comment>
    <comment ref="AB39" authorId="0" shapeId="0" xr:uid="{3F12D166-4CA4-4C07-B6CF-923AE4D69E28}">
      <text>
        <r>
          <rPr>
            <b/>
            <sz val="12"/>
            <color indexed="81"/>
            <rFont val="Tahoma"/>
            <family val="2"/>
          </rPr>
          <t>Megan Keith
2020
Celtic Nations
Gold
Megan Keith
2020
Celtic Nations
Team - Gold</t>
        </r>
      </text>
    </comment>
    <comment ref="AE39" authorId="0" shapeId="0" xr:uid="{216D57E6-9E6F-4175-9427-4BB3BAE36C91}">
      <text>
        <r>
          <rPr>
            <b/>
            <sz val="12"/>
            <color indexed="81"/>
            <rFont val="Tahoma"/>
            <family val="2"/>
          </rPr>
          <t>Mhairi MacLennan
2017
European
Team - Gold
Megan Keith
2022
European
Silver
Megan Keith
2022
European
Team - Gold
Megan Keith
2023
European
Gold
Megan Keith
2023
European
Team - Gold</t>
        </r>
      </text>
    </comment>
    <comment ref="AH39" authorId="0" shapeId="0" xr:uid="{7803247D-776A-488C-A9DD-E7DA30464BC0}">
      <text>
        <r>
          <rPr>
            <b/>
            <sz val="12"/>
            <color indexed="81"/>
            <rFont val="Tahoma"/>
            <family val="2"/>
          </rPr>
          <t>Megan Keith
2022
Home Countries
Gold
Megan Keith
2022
Home Countries
Team - Gold</t>
        </r>
      </text>
    </comment>
    <comment ref="AN39" authorId="0" shapeId="0" xr:uid="{976EFB18-C2E4-41D2-BE8E-F88E9C0F7A4F}">
      <text>
        <r>
          <rPr>
            <b/>
            <sz val="12"/>
            <color indexed="81"/>
            <rFont val="Tahoma"/>
            <family val="2"/>
          </rPr>
          <t>Mhairi MacLennan
2019
Home Countries
Bronze
Mhairi MacLennan
2020
Home Countries
Team - Silver
Mhairi MacLennan
2022
Home Countries
Silver</t>
        </r>
      </text>
    </comment>
    <comment ref="AV39" authorId="0" shapeId="0" xr:uid="{68861FBC-5038-4077-B37D-66D9B98D1A03}">
      <text>
        <r>
          <rPr>
            <b/>
            <sz val="12"/>
            <color indexed="81"/>
            <rFont val="Tahoma"/>
            <family val="2"/>
          </rPr>
          <t>Helen Leigh
2025
British Masters
Gold</t>
        </r>
      </text>
    </comment>
    <comment ref="BB39" authorId="0" shapeId="0" xr:uid="{CBF866CC-1B4D-4640-96CE-3F8BB2140F56}">
      <text>
        <r>
          <rPr>
            <b/>
            <sz val="12"/>
            <color indexed="81"/>
            <rFont val="Tahoma"/>
            <family val="2"/>
          </rPr>
          <t>Julie Wilson
Alison Wilson
Heather Gardiner
2018
British Masters
Team - Gold</t>
        </r>
      </text>
    </comment>
    <comment ref="BF39" authorId="0" shapeId="0" xr:uid="{3CF9C27C-E032-484A-B9A7-EB643D57E56C}">
      <text>
        <r>
          <rPr>
            <b/>
            <sz val="12"/>
            <color indexed="81"/>
            <rFont val="Tahoma"/>
            <family val="2"/>
          </rPr>
          <t>Melissa Whyte
Home Nations
2010 - Gold
2010 - Team - Bronze
2011 - Gold
2011 - Team - Silver</t>
        </r>
      </text>
    </comment>
    <comment ref="BR39" authorId="0" shapeId="0" xr:uid="{AA289A4C-89C3-4190-8943-7BDF9DA38B86}">
      <text>
        <r>
          <rPr>
            <b/>
            <sz val="12"/>
            <color indexed="81"/>
            <rFont val="Tahoma"/>
            <family val="2"/>
          </rPr>
          <t>Julie Wilson
2022
Home Nations
Team - Gold</t>
        </r>
      </text>
    </comment>
    <comment ref="V42" authorId="0" shapeId="0" xr:uid="{44B5B899-320E-4D64-ABC2-38DD4B449484}">
      <text>
        <r>
          <rPr>
            <b/>
            <sz val="12"/>
            <color indexed="81"/>
            <rFont val="Tahoma"/>
            <family val="2"/>
          </rPr>
          <t>Katie Meek
Kirsten Burnett
2022
Junior Home International
Team - Silver</t>
        </r>
      </text>
    </comment>
    <comment ref="AN42" authorId="0" shapeId="0" xr:uid="{EEC5FFBE-70D8-4533-AB0E-4F9C83D5A4FC}">
      <text>
        <r>
          <rPr>
            <b/>
            <sz val="12"/>
            <color indexed="81"/>
            <rFont val="Tahoma"/>
            <family val="2"/>
          </rPr>
          <t>Caroline Marwick
2019
Home Countries
Team - Silver</t>
        </r>
      </text>
    </comment>
  </commentList>
</comments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<sst xmlns="http://schemas.openxmlformats.org/spreadsheetml/2006/main" count="3802" uniqueCount="459">
  <si>
    <t>Championships</t>
  </si>
  <si>
    <t>Age Group</t>
  </si>
  <si>
    <t>Event</t>
  </si>
  <si>
    <t>Name</t>
  </si>
  <si>
    <t>Year</t>
  </si>
  <si>
    <t>Medal</t>
  </si>
  <si>
    <t>Scottish - Indoor</t>
  </si>
  <si>
    <t>U13M</t>
  </si>
  <si>
    <t>60 Metres</t>
  </si>
  <si>
    <t>Liam Daly</t>
  </si>
  <si>
    <t>Silver</t>
  </si>
  <si>
    <t>U17M</t>
  </si>
  <si>
    <t>Scott Fraser</t>
  </si>
  <si>
    <t>Gold</t>
  </si>
  <si>
    <t>British Masters - Indoors</t>
  </si>
  <si>
    <t>M35</t>
  </si>
  <si>
    <t>Alastair Beaton</t>
  </si>
  <si>
    <t>Scottish</t>
  </si>
  <si>
    <t>U13W</t>
  </si>
  <si>
    <t>100 Metres</t>
  </si>
  <si>
    <t>Alison Edmonds</t>
  </si>
  <si>
    <t>Marvellous Igbinidu</t>
  </si>
  <si>
    <t>U15M</t>
  </si>
  <si>
    <t>Peter Durham</t>
  </si>
  <si>
    <t>Colin Allan</t>
  </si>
  <si>
    <t>Tim Black</t>
  </si>
  <si>
    <t>Scottish YAL Final</t>
  </si>
  <si>
    <t>Dean Kane</t>
  </si>
  <si>
    <t>Bronze</t>
  </si>
  <si>
    <t>Robin Sneddon</t>
  </si>
  <si>
    <t>U15W</t>
  </si>
  <si>
    <t>U17W</t>
  </si>
  <si>
    <t>Scottish Disability</t>
  </si>
  <si>
    <t>Abbie McNally</t>
  </si>
  <si>
    <t>British Disability</t>
  </si>
  <si>
    <t>U20M</t>
  </si>
  <si>
    <t>Neil Munro</t>
  </si>
  <si>
    <t>U20W</t>
  </si>
  <si>
    <t>SM</t>
  </si>
  <si>
    <t>Finlay MacLennan</t>
  </si>
  <si>
    <t>Jason Maclean</t>
  </si>
  <si>
    <t>CPISRA World</t>
  </si>
  <si>
    <t>SW</t>
  </si>
  <si>
    <t>Scottish Masters</t>
  </si>
  <si>
    <t>M45</t>
  </si>
  <si>
    <t>Ian Fleming</t>
  </si>
  <si>
    <t>200 Metres</t>
  </si>
  <si>
    <t>Stephen Smith</t>
  </si>
  <si>
    <t>Maureen MacLeod</t>
  </si>
  <si>
    <t>Lesley Clarkson</t>
  </si>
  <si>
    <t>U23M</t>
  </si>
  <si>
    <t>Paul Davidson</t>
  </si>
  <si>
    <t>INAS European</t>
  </si>
  <si>
    <t>400 Metres</t>
  </si>
  <si>
    <t>Christopher Brogan</t>
  </si>
  <si>
    <t>Stuart Sutherland</t>
  </si>
  <si>
    <t>Calum Scott-Woodhouse</t>
  </si>
  <si>
    <t>Adam Broadbent</t>
  </si>
  <si>
    <t>Grant Burnett</t>
  </si>
  <si>
    <t>Andrew Smith</t>
  </si>
  <si>
    <t>British - Indoor</t>
  </si>
  <si>
    <t>Jade MacLaren</t>
  </si>
  <si>
    <t>Gillian Gordon</t>
  </si>
  <si>
    <t>Jamie Bowie</t>
  </si>
  <si>
    <t>Anna Nelson</t>
  </si>
  <si>
    <t>Eleanor Briggs</t>
  </si>
  <si>
    <t>World Masters</t>
  </si>
  <si>
    <t>W40</t>
  </si>
  <si>
    <t>Dianne MacKenzie</t>
  </si>
  <si>
    <t>Juniors</t>
  </si>
  <si>
    <t>800 Yards</t>
  </si>
  <si>
    <t>Roderick McFarquhar</t>
  </si>
  <si>
    <t>800 Metres</t>
  </si>
  <si>
    <t>Lachlan Buchanan</t>
  </si>
  <si>
    <t>Stroma Fraser</t>
  </si>
  <si>
    <t>Joe Arnaud</t>
  </si>
  <si>
    <t>Alexina MacArthur</t>
  </si>
  <si>
    <t>Stephen Mackay</t>
  </si>
  <si>
    <t>Sheila Gollan</t>
  </si>
  <si>
    <t>Scottish Masters - Indoor</t>
  </si>
  <si>
    <t>Asia Pacific Masters Games</t>
  </si>
  <si>
    <t>M40</t>
  </si>
  <si>
    <t>Tom McWilliam</t>
  </si>
  <si>
    <t>W45</t>
  </si>
  <si>
    <t>Julie Wilson</t>
  </si>
  <si>
    <t>British Masters - Indoor</t>
  </si>
  <si>
    <t>W50</t>
  </si>
  <si>
    <t>British YAL Final</t>
  </si>
  <si>
    <t>1500 Metres</t>
  </si>
  <si>
    <t>Andrew Macrae</t>
  </si>
  <si>
    <t>Grace MacDonald</t>
  </si>
  <si>
    <t>Simon MacIntyre</t>
  </si>
  <si>
    <t>Emily Andrew</t>
  </si>
  <si>
    <t>Mhairi MacLennan</t>
  </si>
  <si>
    <t>Lucy Massie</t>
  </si>
  <si>
    <t>Jenny Bannerman</t>
  </si>
  <si>
    <t>Tony Golabek</t>
  </si>
  <si>
    <t>M60</t>
  </si>
  <si>
    <t>Ian Johnstone</t>
  </si>
  <si>
    <t>3000 Metres</t>
  </si>
  <si>
    <t>England</t>
  </si>
  <si>
    <t>5000 Metres</t>
  </si>
  <si>
    <t>British Masters</t>
  </si>
  <si>
    <t>Donnie MacDonald</t>
  </si>
  <si>
    <t>M65</t>
  </si>
  <si>
    <t>Alex Sutherland</t>
  </si>
  <si>
    <t>60m Hurdles</t>
  </si>
  <si>
    <t>Neil Fraser</t>
  </si>
  <si>
    <t>70m Hurdles</t>
  </si>
  <si>
    <t>75m Hurdles</t>
  </si>
  <si>
    <t>Keith Baldwin</t>
  </si>
  <si>
    <t>Eilidh Johnson</t>
  </si>
  <si>
    <t>80m Hurdles</t>
  </si>
  <si>
    <t>Ellie Stone</t>
  </si>
  <si>
    <t>100m Hurdles</t>
  </si>
  <si>
    <t>Andrew Thain</t>
  </si>
  <si>
    <t>110m Hurdles</t>
  </si>
  <si>
    <t>400m Hurdles</t>
  </si>
  <si>
    <t>Ruairidh Munro</t>
  </si>
  <si>
    <t>Murray Ingram</t>
  </si>
  <si>
    <t>1500m SC</t>
  </si>
  <si>
    <t>Duncan Hards</t>
  </si>
  <si>
    <t>2000m SC</t>
  </si>
  <si>
    <t>3000m SC</t>
  </si>
  <si>
    <t>Pentathlon</t>
  </si>
  <si>
    <t>Connell MacDonald</t>
  </si>
  <si>
    <t>Andrew Macfarlane</t>
  </si>
  <si>
    <t>Ben Sharpe</t>
  </si>
  <si>
    <t>Kirsty Roger</t>
  </si>
  <si>
    <t>Jayne Barnetson</t>
  </si>
  <si>
    <t>Derek Glasgow</t>
  </si>
  <si>
    <t>Heptathlon</t>
  </si>
  <si>
    <t>Paula Gass</t>
  </si>
  <si>
    <t>David Barnetson</t>
  </si>
  <si>
    <t>M50</t>
  </si>
  <si>
    <t>Decathlon</t>
  </si>
  <si>
    <t>Alastair Taylor</t>
  </si>
  <si>
    <t>4 x 100 Metres</t>
  </si>
  <si>
    <t>-</t>
  </si>
  <si>
    <t>Duncan MacDonald</t>
  </si>
  <si>
    <t>Lucas Allan</t>
  </si>
  <si>
    <t>Scottish Relays</t>
  </si>
  <si>
    <t>Kirsty Arnaud</t>
  </si>
  <si>
    <t>Jennifer MacKenzie</t>
  </si>
  <si>
    <t>Chloe Cheyne</t>
  </si>
  <si>
    <t>British</t>
  </si>
  <si>
    <t>Callum Tynan</t>
  </si>
  <si>
    <t>Joseph Pedrana</t>
  </si>
  <si>
    <t>Stephen MacKenzie</t>
  </si>
  <si>
    <t>Eilidh MaGill</t>
  </si>
  <si>
    <t>Heather Bruce</t>
  </si>
  <si>
    <t>(Part of GB Team)</t>
  </si>
  <si>
    <t>Audrey Munro</t>
  </si>
  <si>
    <t>4 x 400 Metres</t>
  </si>
  <si>
    <t>European</t>
  </si>
  <si>
    <t>World</t>
  </si>
  <si>
    <t>World – Indoors</t>
  </si>
  <si>
    <t>3 x 800 Metres</t>
  </si>
  <si>
    <t>Angus Rutter</t>
  </si>
  <si>
    <t>Lucas Cairns</t>
  </si>
  <si>
    <t>Zoe Sharpe</t>
  </si>
  <si>
    <t>High Jump</t>
  </si>
  <si>
    <t>Iain Ramsay</t>
  </si>
  <si>
    <t>Colin MacKinnon</t>
  </si>
  <si>
    <t>Charis Mair</t>
  </si>
  <si>
    <t>Eilidh MacPherson</t>
  </si>
  <si>
    <t>Thomas Leighton</t>
  </si>
  <si>
    <t>Eddie Leighton</t>
  </si>
  <si>
    <t>Ian Coghill</t>
  </si>
  <si>
    <t>Angus Davren</t>
  </si>
  <si>
    <t>Rachael MacKenzie</t>
  </si>
  <si>
    <t>U23W</t>
  </si>
  <si>
    <t>British BAF</t>
  </si>
  <si>
    <t>British AAA</t>
  </si>
  <si>
    <t>Triple Jump</t>
  </si>
  <si>
    <t>Duncan Cunningham</t>
  </si>
  <si>
    <t>Martin Davidson</t>
  </si>
  <si>
    <t>Pole Vault</t>
  </si>
  <si>
    <t>Andrew MacFarlane</t>
  </si>
  <si>
    <t>Stephen Campbell</t>
  </si>
  <si>
    <t>Ian MacKenzie</t>
  </si>
  <si>
    <t>Shot Put</t>
  </si>
  <si>
    <t>Finbar Dunne</t>
  </si>
  <si>
    <t>Scottish – Indoor</t>
  </si>
  <si>
    <t>Craig Watts</t>
  </si>
  <si>
    <t>Daniel Lathan</t>
  </si>
  <si>
    <t>Russell Devine</t>
  </si>
  <si>
    <t>David Allan</t>
  </si>
  <si>
    <t>Ewen Sime</t>
  </si>
  <si>
    <t>George Evans</t>
  </si>
  <si>
    <t>Alison Horne</t>
  </si>
  <si>
    <t>Hamish Davidson</t>
  </si>
  <si>
    <t>George Patience</t>
  </si>
  <si>
    <t>Andrew Bowsher</t>
  </si>
  <si>
    <t>Kirsty Law</t>
  </si>
  <si>
    <t>Discus</t>
  </si>
  <si>
    <t>Alex Geddes</t>
  </si>
  <si>
    <t>Janice Forbes</t>
  </si>
  <si>
    <t>James Rollo</t>
  </si>
  <si>
    <t>Josie Steele</t>
  </si>
  <si>
    <t>Rachel MacLennan</t>
  </si>
  <si>
    <t>Youth</t>
  </si>
  <si>
    <t>Commonwealth</t>
  </si>
  <si>
    <t>Ruaridh Gray</t>
  </si>
  <si>
    <t>Harry Zagorski</t>
  </si>
  <si>
    <t>Weight</t>
  </si>
  <si>
    <t>Hammer</t>
  </si>
  <si>
    <t>Matt MacFarlane</t>
  </si>
  <si>
    <t>Daniel Latham</t>
  </si>
  <si>
    <t>Anita Evans</t>
  </si>
  <si>
    <t>John Morrison</t>
  </si>
  <si>
    <t>D Fraser</t>
  </si>
  <si>
    <t>Jacqui Finlayson</t>
  </si>
  <si>
    <t>Javelin</t>
  </si>
  <si>
    <t>Oliver Broadbent</t>
  </si>
  <si>
    <t>Fiona Flockhart</t>
  </si>
  <si>
    <t>Robert Jenkins</t>
  </si>
  <si>
    <t>Mary Flockhart</t>
  </si>
  <si>
    <t>John Mitchell</t>
  </si>
  <si>
    <t>Paddy Dunne</t>
  </si>
  <si>
    <t>Debora Heath</t>
  </si>
  <si>
    <t>Kate Grainger</t>
  </si>
  <si>
    <t>Alan Kemlo</t>
  </si>
  <si>
    <t>Danica MacLaren</t>
  </si>
  <si>
    <t>Adam Hobson</t>
  </si>
  <si>
    <t>British 1 Mile Road</t>
  </si>
  <si>
    <t>Individual</t>
  </si>
  <si>
    <t>Scottish 5K Road</t>
  </si>
  <si>
    <t>Scottish 10K Road</t>
  </si>
  <si>
    <t>European Non-Stadia</t>
  </si>
  <si>
    <t>Scottish 10 Mile</t>
  </si>
  <si>
    <t>George Mitchell</t>
  </si>
  <si>
    <t>Scottish Half Marathon</t>
  </si>
  <si>
    <t>Melissa Whyte</t>
  </si>
  <si>
    <t>Scottish Marathon</t>
  </si>
  <si>
    <t>Brian Fieldsend</t>
  </si>
  <si>
    <t>John Newsom</t>
  </si>
  <si>
    <t>Team</t>
  </si>
  <si>
    <t>Darren Dean</t>
  </si>
  <si>
    <t>Scottish Road Relays</t>
  </si>
  <si>
    <t>Sarah Liebnitz</t>
  </si>
  <si>
    <t>Catriona Fraser</t>
  </si>
  <si>
    <t>Euan Rollo</t>
  </si>
  <si>
    <t>Iain Murray</t>
  </si>
  <si>
    <t>Darren Sutherland</t>
  </si>
  <si>
    <t>K Murray</t>
  </si>
  <si>
    <t>Neil Forbes</t>
  </si>
  <si>
    <t>A Campbell</t>
  </si>
  <si>
    <t>David Shand</t>
  </si>
  <si>
    <t>M Raffin</t>
  </si>
  <si>
    <t>Gavin Chisholm</t>
  </si>
  <si>
    <t>Malcolm Blake</t>
  </si>
  <si>
    <t>James McLancy</t>
  </si>
  <si>
    <t>Craig Campbell</t>
  </si>
  <si>
    <t>Patrick Urquhart</t>
  </si>
  <si>
    <t>Patrick Kelly</t>
  </si>
  <si>
    <t>Alexander Thorne</t>
  </si>
  <si>
    <t>Sam Burnett</t>
  </si>
  <si>
    <t>Alex Jamieson</t>
  </si>
  <si>
    <t>Jake Henderson</t>
  </si>
  <si>
    <t>Roma Davidson</t>
  </si>
  <si>
    <t>Briony Swanson</t>
  </si>
  <si>
    <t>Alexine McArthur</t>
  </si>
  <si>
    <t>N Milne</t>
  </si>
  <si>
    <t>Mhairi Spence</t>
  </si>
  <si>
    <t>L Mathieson</t>
  </si>
  <si>
    <t>Stewart Mackay</t>
  </si>
  <si>
    <t>Sean Chalmers</t>
  </si>
  <si>
    <t>S Pierce</t>
  </si>
  <si>
    <t>Jamie Bell</t>
  </si>
  <si>
    <t>C Martin</t>
  </si>
  <si>
    <t>G McLennan</t>
  </si>
  <si>
    <t>D Millar</t>
  </si>
  <si>
    <t>Scott Lisle</t>
  </si>
  <si>
    <t>Luke Shaw</t>
  </si>
  <si>
    <t>James Geddes</t>
  </si>
  <si>
    <t>Andrew Johnstone</t>
  </si>
  <si>
    <t>Angus Smith</t>
  </si>
  <si>
    <t>Finlay Rutter</t>
  </si>
  <si>
    <t>S MacDonald</t>
  </si>
  <si>
    <t>D Douglas</t>
  </si>
  <si>
    <t>M Sinclair</t>
  </si>
  <si>
    <t>E Johnston</t>
  </si>
  <si>
    <t>Fiona Spence</t>
  </si>
  <si>
    <t>Jennifer Main</t>
  </si>
  <si>
    <t>Vaila Robertson</t>
  </si>
  <si>
    <t>G MacLennon</t>
  </si>
  <si>
    <t>M Robertson</t>
  </si>
  <si>
    <t>Scottish - Relays</t>
  </si>
  <si>
    <t>Junior</t>
  </si>
  <si>
    <t>Men</t>
  </si>
  <si>
    <t>Ian Gunn</t>
  </si>
  <si>
    <t>Mark Cruden</t>
  </si>
  <si>
    <t>Lyndsay Lobban</t>
  </si>
  <si>
    <t>S Robb</t>
  </si>
  <si>
    <t>Junior Women</t>
  </si>
  <si>
    <t>Megan Keith</t>
  </si>
  <si>
    <t>S Cook</t>
  </si>
  <si>
    <t>G McDowall</t>
  </si>
  <si>
    <t>C Stewart</t>
  </si>
  <si>
    <t>N Cox</t>
  </si>
  <si>
    <t>N Cruden</t>
  </si>
  <si>
    <t>M35-44</t>
  </si>
  <si>
    <t>W35</t>
  </si>
  <si>
    <t>M Adamson</t>
  </si>
  <si>
    <t>W40-50</t>
  </si>
  <si>
    <t>Alison Wilson</t>
  </si>
  <si>
    <t>Doreen Campbell</t>
  </si>
  <si>
    <t>Paul Miller</t>
  </si>
  <si>
    <t>Home Nations</t>
  </si>
  <si>
    <t>W45-54</t>
  </si>
  <si>
    <t>Heather Gardiner</t>
  </si>
  <si>
    <t>Audrey Foster</t>
  </si>
  <si>
    <t>M55</t>
  </si>
  <si>
    <t>W55</t>
  </si>
  <si>
    <t>Liz Forbes</t>
  </si>
  <si>
    <t>W65</t>
  </si>
  <si>
    <t>Margaret Woodhouse</t>
  </si>
  <si>
    <t>M70</t>
  </si>
  <si>
    <t>Timothy Kirk</t>
  </si>
  <si>
    <t>M65-74</t>
  </si>
  <si>
    <t>Ian Thomson</t>
  </si>
  <si>
    <t>Scottish Mid Trail</t>
  </si>
  <si>
    <t>Gordon Lennox</t>
  </si>
  <si>
    <t>Graham Bee</t>
  </si>
  <si>
    <t>E</t>
  </si>
  <si>
    <t>EVENT</t>
  </si>
  <si>
    <t>DISCIPLINE</t>
  </si>
  <si>
    <t>Track &amp; Field</t>
  </si>
  <si>
    <t>CATEGORY</t>
  </si>
  <si>
    <t>M75</t>
  </si>
  <si>
    <t>Sprints</t>
  </si>
  <si>
    <t>Endurance</t>
  </si>
  <si>
    <t>Hurdles</t>
  </si>
  <si>
    <t>Short</t>
  </si>
  <si>
    <t>Long</t>
  </si>
  <si>
    <t>Steeple Chase</t>
  </si>
  <si>
    <t>Combined Events</t>
  </si>
  <si>
    <t>Relays</t>
  </si>
  <si>
    <t>Jumps</t>
  </si>
  <si>
    <t>Long Jump</t>
  </si>
  <si>
    <t>Throws</t>
  </si>
  <si>
    <t>Road Running</t>
  </si>
  <si>
    <t>1 Mile</t>
  </si>
  <si>
    <t>CW</t>
  </si>
  <si>
    <t>S</t>
  </si>
  <si>
    <t>B</t>
  </si>
  <si>
    <t>W</t>
  </si>
  <si>
    <t>5K</t>
  </si>
  <si>
    <t>10K</t>
  </si>
  <si>
    <t>10 Mile</t>
  </si>
  <si>
    <t>Half Marathon</t>
  </si>
  <si>
    <t>Marathon</t>
  </si>
  <si>
    <t>Int</t>
  </si>
  <si>
    <t>Cross Country</t>
  </si>
  <si>
    <t>Short Course</t>
  </si>
  <si>
    <t>Long Course</t>
  </si>
  <si>
    <t>Trail Running</t>
  </si>
  <si>
    <t>Mid Course</t>
  </si>
  <si>
    <t>TOTALS</t>
  </si>
  <si>
    <t>W60</t>
  </si>
  <si>
    <t>W70</t>
  </si>
  <si>
    <t>W75</t>
  </si>
  <si>
    <t>Short Distance</t>
  </si>
  <si>
    <t>Long Distance</t>
  </si>
  <si>
    <t>Totals</t>
  </si>
  <si>
    <t>MEDAL TYPE</t>
  </si>
  <si>
    <t>SCOTTISH</t>
  </si>
  <si>
    <t>BRITISH</t>
  </si>
  <si>
    <t>EUROPEAN</t>
  </si>
  <si>
    <t>COMMONWEALTH</t>
  </si>
  <si>
    <t>WORLD</t>
  </si>
  <si>
    <t>INTERNATIONAL</t>
  </si>
  <si>
    <t>SPRINTS</t>
  </si>
  <si>
    <t>ENDURANCE</t>
  </si>
  <si>
    <t>JUMPS</t>
  </si>
  <si>
    <t>THROWS</t>
  </si>
  <si>
    <t>HURDLES</t>
  </si>
  <si>
    <t>TRACK &amp; FIELD</t>
  </si>
  <si>
    <t>ROAD RUNNING</t>
  </si>
  <si>
    <t>SHORT</t>
  </si>
  <si>
    <t>LONG</t>
  </si>
  <si>
    <t>RELAYS</t>
  </si>
  <si>
    <t>CROSS COUNTRY</t>
  </si>
  <si>
    <t>MID TRAIL</t>
  </si>
  <si>
    <t>TRAIL RUNNING</t>
  </si>
  <si>
    <t>EVENTS</t>
  </si>
  <si>
    <t xml:space="preserve">COMBINED </t>
  </si>
  <si>
    <t>Scottish Masters - Indoors</t>
  </si>
  <si>
    <t>Scottish Para</t>
  </si>
  <si>
    <t>Melanie Nicoll</t>
  </si>
  <si>
    <t>World Para Athletics Junior</t>
  </si>
  <si>
    <t>Fraser Owen</t>
  </si>
  <si>
    <t>300 Metres</t>
  </si>
  <si>
    <t>Abbie Harrison</t>
  </si>
  <si>
    <t>Luke Davidson</t>
  </si>
  <si>
    <t>European Masters Games</t>
  </si>
  <si>
    <t>Anna Cairns</t>
  </si>
  <si>
    <t>Cameron Young</t>
  </si>
  <si>
    <t>European 10000m Cup</t>
  </si>
  <si>
    <t>10000 Metres</t>
  </si>
  <si>
    <t>Matej Papp</t>
  </si>
  <si>
    <t>Rachel Davidson</t>
  </si>
  <si>
    <t>Lucy Clark</t>
  </si>
  <si>
    <t>Paul Williamson</t>
  </si>
  <si>
    <t>Deborah Douglas</t>
  </si>
  <si>
    <t>Rachel Johnstone</t>
  </si>
  <si>
    <t>Vicky O’Brien</t>
  </si>
  <si>
    <t>Douglas Butler</t>
  </si>
  <si>
    <t>Melville Brown</t>
  </si>
  <si>
    <t>Alexander Mackay</t>
  </si>
  <si>
    <t>Craig MacLennan</t>
  </si>
  <si>
    <t>Victor Jude-Eze</t>
  </si>
  <si>
    <t>Leona Fernandes</t>
  </si>
  <si>
    <t>Scottish Young Athlete Road Races</t>
  </si>
  <si>
    <t>British Young Athlete Road Races (London Mini-Marathon)</t>
  </si>
  <si>
    <t>Gemma Cormack</t>
  </si>
  <si>
    <t>British 10K Road</t>
  </si>
  <si>
    <t>10K Road</t>
  </si>
  <si>
    <t>British 10 Mile</t>
  </si>
  <si>
    <t>Helge Hansen</t>
  </si>
  <si>
    <t>Lesley Hansen</t>
  </si>
  <si>
    <t>Kirsten Burnett</t>
  </si>
  <si>
    <t>Gregor Nixon</t>
  </si>
  <si>
    <t>British Athletics Cross Challenge</t>
  </si>
  <si>
    <t>Emma Seed</t>
  </si>
  <si>
    <t>Home Countries</t>
  </si>
  <si>
    <r>
      <t>World Masters</t>
    </r>
    <r>
      <rPr>
        <sz val="11"/>
        <color rgb="FFFFFFFF"/>
        <rFont val="Calibri"/>
        <family val="2"/>
        <scheme val="minor"/>
      </rPr>
      <t xml:space="preserve"> - Indoor</t>
    </r>
  </si>
  <si>
    <t>Team (4KXC Relay)</t>
  </si>
  <si>
    <t>Hill Running</t>
  </si>
  <si>
    <t>HILL</t>
  </si>
  <si>
    <t>4x100 Metres</t>
  </si>
  <si>
    <t>4x400 Metres</t>
  </si>
  <si>
    <t>3x800 Metres</t>
  </si>
  <si>
    <t>DECADE</t>
  </si>
  <si>
    <t>Decade</t>
  </si>
  <si>
    <t>YEAR</t>
  </si>
  <si>
    <t xml:space="preserve"> </t>
  </si>
  <si>
    <t>NATIONAL &amp; INTERNATIONAL MEDALS</t>
  </si>
  <si>
    <t>ANNUAL</t>
  </si>
  <si>
    <t>Inter</t>
  </si>
  <si>
    <t>International</t>
  </si>
  <si>
    <t xml:space="preserve">1960-69  </t>
  </si>
  <si>
    <t xml:space="preserve">1970-79  </t>
  </si>
  <si>
    <t xml:space="preserve">1980-89  </t>
  </si>
  <si>
    <t xml:space="preserve">1990-99  </t>
  </si>
  <si>
    <t xml:space="preserve">2000-09  </t>
  </si>
  <si>
    <t xml:space="preserve">2010-19  </t>
  </si>
  <si>
    <t xml:space="preserve">2020-Present  </t>
  </si>
  <si>
    <r>
      <rPr>
        <b/>
        <sz val="18"/>
        <color theme="1"/>
        <rFont val="Calibri"/>
        <family val="2"/>
        <scheme val="minor"/>
      </rPr>
      <t>KEY:</t>
    </r>
    <r>
      <rPr>
        <sz val="16"/>
        <color theme="1"/>
        <rFont val="Calibri"/>
        <family val="2"/>
        <scheme val="minor"/>
      </rPr>
      <t xml:space="preserve">
Scottish - Scottish Athletics, Scottish Disability Sports and Scottish XC Unions
British - British Athletics, British Masters and British Disability Sports
European - European Athletics, INAS European
Commonwealth - Commonwealth Games &amp; Championships
World - IAAF Athletics, World Masters Athletics and CPISRA World
International - Home Countries and International Masters Games</t>
    </r>
  </si>
  <si>
    <t xml:space="preserve"> B - British, England AAA, British Disability</t>
  </si>
  <si>
    <t xml:space="preserve"> S - Scottish, Scottish Disability</t>
  </si>
  <si>
    <t xml:space="preserve"> E - European, INAS European </t>
  </si>
  <si>
    <t xml:space="preserve">     </t>
  </si>
  <si>
    <t xml:space="preserve"> CW - Commonwealth Games</t>
  </si>
  <si>
    <t xml:space="preserve"> W - World, CPISRA World</t>
  </si>
  <si>
    <t xml:space="preserve">           </t>
  </si>
  <si>
    <t xml:space="preserve">  Int - Home Countries,  International Masters Games</t>
  </si>
  <si>
    <t xml:space="preserve"> KEY: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</si>
</sst>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scheme val="minor"/>
    </font>
    <font>
      <b/>
      <sz val="14"/>
      <color rgb="FF711A09"/>
      <name val="Calibri"/>
      <family val="2"/>
      <scheme val="minor"/>
    </font>
    <font>
      <b/>
      <sz val="16"/>
      <color rgb="FF711A09"/>
      <name val="Calibri"/>
      <family val="2"/>
      <scheme val="minor"/>
    </font>
    <font>
      <b/>
      <sz val="12"/>
      <color indexed="81"/>
      <name val="Tahoma"/>
      <family val="2"/>
    </font>
    <font>
      <sz val="45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FFFFFF"/>
      <name val="Calibri"/>
      <family val="2"/>
      <scheme val="minor"/>
    </font>
    <font>
      <sz val="9"/>
      <color indexed="81"/>
      <name val="Tahoma"/>
      <charset val="1"/>
    </font>
    <font>
      <sz val="7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0"/>
      <color rgb="FF711A09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3"/>
      <color rgb="FFE1BC1D"/>
      <name val="Calibri"/>
      <family val="2"/>
      <scheme val="minor"/>
    </font>
    <font>
      <b/>
      <sz val="13"/>
      <name val="Calibri"/>
      <family val="2"/>
      <scheme val="minor"/>
    </font>
    <font>
      <sz val="11"/>
      <color rgb="FFE1BC1D"/>
      <name val="Calibri"/>
      <family val="2"/>
      <scheme val="minor"/>
    </font>
    <font>
      <sz val="11"/>
      <name val="Calibri"/>
      <family val="2"/>
      <scheme val="minor"/>
    </font>
    <font>
      <b/>
      <sz val="16"/>
      <name val="Calibri"/>
      <family val="2"/>
      <scheme val="minor"/>
    </font>
    <font>
      <sz val="12"/>
      <name val="Calibri"/>
      <family val="2"/>
      <scheme val="minor"/>
    </font>
    <font>
      <b/>
      <sz val="14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9C0828"/>
        <bgColor indexed="64"/>
      </patternFill>
    </fill>
    <fill>
      <patternFill patternType="solid">
        <fgColor rgb="FFE1BC1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2424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0" fillId="4" borderId="0" xfId="0" applyFill="1"/>
    <xf numFmtId="0" fontId="0" fillId="4" borderId="0" xfId="0" applyFill="1" applyAlignment="1">
      <alignment horizontal="left"/>
    </xf>
    <xf numFmtId="0" fontId="2" fillId="4" borderId="0" xfId="0" applyFont="1" applyFill="1" applyAlignment="1">
      <alignment horizontal="center"/>
    </xf>
    <xf numFmtId="0" fontId="0" fillId="4" borderId="0" xfId="0" applyFill="1" applyAlignment="1">
      <alignment horizontal="center"/>
    </xf>
    <xf numFmtId="0" fontId="0" fillId="5" borderId="1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4" borderId="0" xfId="0" applyFill="1" applyAlignment="1">
      <alignment horizontal="left" vertical="center"/>
    </xf>
    <xf numFmtId="0" fontId="0" fillId="4" borderId="0" xfId="0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4" borderId="0" xfId="0" applyFont="1" applyFill="1" applyAlignment="1">
      <alignment horizontal="center"/>
    </xf>
    <xf numFmtId="0" fontId="5" fillId="4" borderId="0" xfId="0" applyFont="1" applyFill="1"/>
    <xf numFmtId="0" fontId="6" fillId="4" borderId="0" xfId="0" applyFont="1" applyFill="1"/>
    <xf numFmtId="0" fontId="0" fillId="2" borderId="11" xfId="0" applyFill="1" applyBorder="1" applyAlignment="1">
      <alignment vertical="center" wrapText="1"/>
    </xf>
    <xf numFmtId="0" fontId="7" fillId="2" borderId="12" xfId="0" applyFont="1" applyFill="1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8" fillId="3" borderId="13" xfId="0" applyFont="1" applyFill="1" applyBorder="1" applyAlignment="1">
      <alignment vertical="center" wrapText="1"/>
    </xf>
    <xf numFmtId="0" fontId="8" fillId="3" borderId="14" xfId="0" applyFont="1" applyFill="1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8" fillId="3" borderId="15" xfId="0" applyFont="1" applyFill="1" applyBorder="1" applyAlignment="1">
      <alignment vertical="center" wrapText="1"/>
    </xf>
    <xf numFmtId="0" fontId="8" fillId="3" borderId="16" xfId="0" applyFont="1" applyFill="1" applyBorder="1" applyAlignment="1">
      <alignment vertical="center" wrapText="1"/>
    </xf>
    <xf numFmtId="0" fontId="0" fillId="0" borderId="16" xfId="0" applyBorder="1" applyAlignment="1">
      <alignment vertical="center" wrapText="1"/>
    </xf>
    <xf numFmtId="0" fontId="0" fillId="0" borderId="14" xfId="0" applyBorder="1" applyAlignment="1">
      <alignment vertical="top" wrapText="1"/>
    </xf>
    <xf numFmtId="0" fontId="8" fillId="3" borderId="18" xfId="0" applyFont="1" applyFill="1" applyBorder="1" applyAlignment="1">
      <alignment vertical="center" wrapText="1"/>
    </xf>
    <xf numFmtId="0" fontId="10" fillId="4" borderId="0" xfId="0" applyFont="1" applyFill="1"/>
    <xf numFmtId="0" fontId="11" fillId="4" borderId="0" xfId="0" applyFont="1" applyFill="1" applyAlignment="1">
      <alignment horizontal="left" vertical="center"/>
    </xf>
    <xf numFmtId="0" fontId="11" fillId="4" borderId="0" xfId="0" applyFont="1" applyFill="1"/>
    <xf numFmtId="0" fontId="13" fillId="4" borderId="0" xfId="0" applyFont="1" applyFill="1" applyAlignment="1">
      <alignment horizontal="center"/>
    </xf>
    <xf numFmtId="0" fontId="12" fillId="4" borderId="0" xfId="0" applyFont="1" applyFill="1"/>
    <xf numFmtId="0" fontId="14" fillId="4" borderId="1" xfId="0" applyFont="1" applyFill="1" applyBorder="1" applyAlignment="1">
      <alignment horizontal="center"/>
    </xf>
    <xf numFmtId="0" fontId="5" fillId="4" borderId="0" xfId="0" applyFont="1" applyFill="1" applyAlignment="1">
      <alignment horizontal="center"/>
    </xf>
    <xf numFmtId="0" fontId="15" fillId="4" borderId="0" xfId="0" applyFont="1" applyFill="1" applyAlignment="1">
      <alignment horizontal="center" vertical="center"/>
    </xf>
    <xf numFmtId="0" fontId="17" fillId="4" borderId="0" xfId="0" applyFont="1" applyFill="1"/>
    <xf numFmtId="0" fontId="18" fillId="4" borderId="0" xfId="0" applyFont="1" applyFill="1"/>
    <xf numFmtId="0" fontId="0" fillId="4" borderId="0" xfId="0" applyFill="1" applyAlignment="1">
      <alignment horizontal="right"/>
    </xf>
    <xf numFmtId="0" fontId="18" fillId="4" borderId="0" xfId="0" applyFont="1" applyFill="1" applyAlignment="1">
      <alignment horizontal="right"/>
    </xf>
    <xf numFmtId="0" fontId="17" fillId="4" borderId="0" xfId="0" applyFont="1" applyFill="1" applyAlignment="1">
      <alignment horizontal="right"/>
    </xf>
    <xf numFmtId="0" fontId="16" fillId="7" borderId="1" xfId="0" applyFont="1" applyFill="1" applyBorder="1" applyAlignment="1">
      <alignment horizontal="center" vertical="center"/>
    </xf>
    <xf numFmtId="0" fontId="21" fillId="7" borderId="1" xfId="0" applyFont="1" applyFill="1" applyBorder="1" applyAlignment="1">
      <alignment horizontal="center" vertical="center"/>
    </xf>
    <xf numFmtId="0" fontId="20" fillId="7" borderId="1" xfId="0" applyFont="1" applyFill="1" applyBorder="1" applyAlignment="1">
      <alignment horizontal="center"/>
    </xf>
    <xf numFmtId="0" fontId="0" fillId="5" borderId="8" xfId="0" applyFill="1" applyBorder="1"/>
    <xf numFmtId="0" fontId="0" fillId="5" borderId="9" xfId="0" applyFill="1" applyBorder="1" applyAlignment="1">
      <alignment vertical="center"/>
    </xf>
    <xf numFmtId="0" fontId="0" fillId="5" borderId="9" xfId="0" applyFill="1" applyBorder="1"/>
    <xf numFmtId="0" fontId="0" fillId="8" borderId="4" xfId="0" applyFill="1" applyBorder="1"/>
    <xf numFmtId="0" fontId="0" fillId="8" borderId="1" xfId="0" applyFill="1" applyBorder="1" applyAlignment="1">
      <alignment horizontal="center"/>
    </xf>
    <xf numFmtId="0" fontId="0" fillId="8" borderId="1" xfId="0" applyFill="1" applyBorder="1" applyAlignment="1">
      <alignment horizontal="center" vertical="center"/>
    </xf>
    <xf numFmtId="0" fontId="23" fillId="8" borderId="2" xfId="0" applyFont="1" applyFill="1" applyBorder="1"/>
    <xf numFmtId="0" fontId="23" fillId="8" borderId="2" xfId="0" applyFont="1" applyFill="1" applyBorder="1" applyAlignment="1">
      <alignment horizontal="left"/>
    </xf>
    <xf numFmtId="0" fontId="0" fillId="8" borderId="4" xfId="0" applyFill="1" applyBorder="1" applyAlignment="1">
      <alignment horizontal="left"/>
    </xf>
    <xf numFmtId="0" fontId="6" fillId="8" borderId="1" xfId="0" applyFont="1" applyFill="1" applyBorder="1" applyAlignment="1">
      <alignment horizontal="left"/>
    </xf>
    <xf numFmtId="0" fontId="6" fillId="8" borderId="1" xfId="0" applyFont="1" applyFill="1" applyBorder="1" applyAlignment="1">
      <alignment horizontal="left" vertical="center"/>
    </xf>
    <xf numFmtId="0" fontId="4" fillId="5" borderId="2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left" vertical="center" wrapText="1" indent="1"/>
    </xf>
    <xf numFmtId="0" fontId="5" fillId="5" borderId="19" xfId="0" applyFont="1" applyFill="1" applyBorder="1" applyAlignment="1">
      <alignment horizontal="left" vertical="center" wrapText="1" indent="1"/>
    </xf>
    <xf numFmtId="0" fontId="5" fillId="5" borderId="20" xfId="0" applyFont="1" applyFill="1" applyBorder="1" applyAlignment="1">
      <alignment horizontal="left" vertical="center" wrapText="1" indent="1"/>
    </xf>
    <xf numFmtId="0" fontId="5" fillId="5" borderId="6" xfId="0" applyFont="1" applyFill="1" applyBorder="1" applyAlignment="1">
      <alignment horizontal="left" vertical="center" wrapText="1" indent="1"/>
    </xf>
    <xf numFmtId="0" fontId="5" fillId="5" borderId="0" xfId="0" applyFont="1" applyFill="1" applyAlignment="1">
      <alignment horizontal="left" vertical="center" wrapText="1" indent="1"/>
    </xf>
    <xf numFmtId="0" fontId="5" fillId="5" borderId="21" xfId="0" applyFont="1" applyFill="1" applyBorder="1" applyAlignment="1">
      <alignment horizontal="left" vertical="center" wrapText="1" indent="1"/>
    </xf>
    <xf numFmtId="0" fontId="5" fillId="5" borderId="7" xfId="0" applyFont="1" applyFill="1" applyBorder="1" applyAlignment="1">
      <alignment horizontal="left" vertical="center" wrapText="1" indent="1"/>
    </xf>
    <xf numFmtId="0" fontId="5" fillId="5" borderId="22" xfId="0" applyFont="1" applyFill="1" applyBorder="1" applyAlignment="1">
      <alignment horizontal="left" vertical="center" wrapText="1" indent="1"/>
    </xf>
    <xf numFmtId="0" fontId="5" fillId="5" borderId="23" xfId="0" applyFont="1" applyFill="1" applyBorder="1" applyAlignment="1">
      <alignment horizontal="left" vertical="center" wrapText="1" indent="1"/>
    </xf>
    <xf numFmtId="0" fontId="10" fillId="5" borderId="9" xfId="0" applyFont="1" applyFill="1" applyBorder="1" applyAlignment="1">
      <alignment horizontal="left" vertical="center"/>
    </xf>
    <xf numFmtId="0" fontId="10" fillId="5" borderId="10" xfId="0" applyFont="1" applyFill="1" applyBorder="1" applyAlignment="1">
      <alignment horizontal="left" vertical="center"/>
    </xf>
    <xf numFmtId="0" fontId="19" fillId="7" borderId="8" xfId="0" applyFont="1" applyFill="1" applyBorder="1" applyAlignment="1">
      <alignment horizontal="center"/>
    </xf>
    <xf numFmtId="0" fontId="19" fillId="7" borderId="9" xfId="0" applyFont="1" applyFill="1" applyBorder="1" applyAlignment="1">
      <alignment horizontal="center"/>
    </xf>
    <xf numFmtId="0" fontId="19" fillId="7" borderId="10" xfId="0" applyFont="1" applyFill="1" applyBorder="1" applyAlignment="1">
      <alignment horizontal="center"/>
    </xf>
    <xf numFmtId="0" fontId="14" fillId="4" borderId="1" xfId="0" applyFont="1" applyFill="1" applyBorder="1" applyAlignment="1">
      <alignment horizontal="center" vertical="center"/>
    </xf>
    <xf numFmtId="0" fontId="0" fillId="4" borderId="0" xfId="0" applyFill="1" applyAlignment="1">
      <alignment horizontal="center"/>
    </xf>
    <xf numFmtId="0" fontId="19" fillId="7" borderId="1" xfId="0" applyFont="1" applyFill="1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6" fillId="8" borderId="2" xfId="0" applyFont="1" applyFill="1" applyBorder="1" applyAlignment="1">
      <alignment horizontal="left" vertical="center"/>
    </xf>
    <xf numFmtId="0" fontId="6" fillId="8" borderId="3" xfId="0" applyFont="1" applyFill="1" applyBorder="1" applyAlignment="1">
      <alignment horizontal="left" vertical="center"/>
    </xf>
    <xf numFmtId="0" fontId="6" fillId="8" borderId="4" xfId="0" applyFont="1" applyFill="1" applyBorder="1" applyAlignment="1">
      <alignment horizontal="left" vertical="center"/>
    </xf>
    <xf numFmtId="0" fontId="6" fillId="8" borderId="8" xfId="0" applyFont="1" applyFill="1" applyBorder="1" applyAlignment="1">
      <alignment horizontal="center"/>
    </xf>
    <xf numFmtId="0" fontId="6" fillId="8" borderId="9" xfId="0" applyFont="1" applyFill="1" applyBorder="1" applyAlignment="1">
      <alignment horizontal="center"/>
    </xf>
    <xf numFmtId="0" fontId="6" fillId="8" borderId="10" xfId="0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6" fillId="8" borderId="1" xfId="0" applyFont="1" applyFill="1" applyBorder="1" applyAlignment="1">
      <alignment horizontal="left" vertical="center"/>
    </xf>
    <xf numFmtId="0" fontId="0" fillId="5" borderId="1" xfId="0" applyFill="1" applyBorder="1" applyAlignment="1">
      <alignment horizontal="center"/>
    </xf>
    <xf numFmtId="0" fontId="23" fillId="8" borderId="1" xfId="0" applyFont="1" applyFill="1" applyBorder="1" applyAlignment="1">
      <alignment horizontal="center"/>
    </xf>
    <xf numFmtId="0" fontId="6" fillId="8" borderId="5" xfId="0" applyFont="1" applyFill="1" applyBorder="1" applyAlignment="1">
      <alignment horizontal="left" vertical="center"/>
    </xf>
    <xf numFmtId="0" fontId="6" fillId="8" borderId="6" xfId="0" applyFont="1" applyFill="1" applyBorder="1" applyAlignment="1">
      <alignment horizontal="left" vertical="center"/>
    </xf>
    <xf numFmtId="0" fontId="6" fillId="8" borderId="7" xfId="0" applyFont="1" applyFill="1" applyBorder="1" applyAlignment="1">
      <alignment horizontal="left" vertical="center"/>
    </xf>
    <xf numFmtId="0" fontId="8" fillId="3" borderId="17" xfId="0" applyFont="1" applyFill="1" applyBorder="1" applyAlignment="1">
      <alignment vertical="center" wrapText="1"/>
    </xf>
    <xf numFmtId="0" fontId="8" fillId="3" borderId="13" xfId="0" applyFont="1" applyFill="1" applyBorder="1" applyAlignment="1">
      <alignment vertical="center" wrapText="1"/>
    </xf>
    <xf numFmtId="0" fontId="0" fillId="0" borderId="17" xfId="0" applyBorder="1" applyAlignment="1">
      <alignment vertical="center" wrapText="1"/>
    </xf>
    <xf numFmtId="0" fontId="0" fillId="0" borderId="15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0" fillId="3" borderId="17" xfId="0" applyFill="1" applyBorder="1" applyAlignment="1">
      <alignment vertical="center" wrapText="1"/>
    </xf>
    <xf numFmtId="0" fontId="0" fillId="3" borderId="13" xfId="0" applyFill="1" applyBorder="1" applyAlignment="1">
      <alignment vertical="center" wrapText="1"/>
    </xf>
  </cellXfs>
  <cellStyles count="1">
    <cellStyle name="Normal" xfId="0" builtinId="0"/>
  </cellStyles>
  <dxfs count="2">
    <dxf>
      <fill>
        <patternFill>
          <bgColor theme="0" tint="-0.14996795556505021"/>
        </patternFill>
      </fill>
    </dxf>
    <dxf>
      <fill>
        <patternFill patternType="solid">
          <fgColor rgb="FF990033"/>
          <bgColor rgb="FFA20000"/>
        </patternFill>
      </fill>
    </dxf>
  </dxfs>
  <tableStyles count="0" defaultTableStyle="TableStyleMedium2" defaultPivotStyle="PivotStyleLight16"/>
  <colors>
    <mruColors>
      <color rgb="FFA20000"/>
      <color rgb="FF990033"/>
      <color rgb="FFE1BC1D"/>
      <color rgb="FF711A09"/>
      <color rgb="FFC2424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microsoft.com/office/2017/06/relationships/rdRichValueTypes" Target="richData/rdRichValueType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microsoft.com/office/2017/06/relationships/rdRichValueStructure" Target="richData/rdrichvaluestructure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microsoft.com/office/2017/06/relationships/rdRichValue" Target="richData/rdrichvalue.xml"/><Relationship Id="rId5" Type="http://schemas.openxmlformats.org/officeDocument/2006/relationships/worksheet" Target="worksheets/sheet5.xml"/><Relationship Id="rId10" Type="http://schemas.microsoft.com/office/2022/10/relationships/richValueRel" Target="richData/richValueRel.xml"/><Relationship Id="rId4" Type="http://schemas.openxmlformats.org/officeDocument/2006/relationships/worksheet" Target="worksheets/sheet4.xml"/><Relationship Id="rId9" Type="http://schemas.openxmlformats.org/officeDocument/2006/relationships/sheetMetadata" Target="metadata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323752442305965"/>
          <c:y val="0.10383187774909204"/>
          <c:w val="0.7851163184761778"/>
          <c:h val="0.43953246966716514"/>
        </c:manualLayout>
      </c:layout>
      <c:barChart>
        <c:barDir val="bar"/>
        <c:grouping val="stacked"/>
        <c:varyColors val="0"/>
        <c:ser>
          <c:idx val="1"/>
          <c:order val="0"/>
          <c:tx>
            <c:strRef>
              <c:f>Analytics!$O$5</c:f>
              <c:strCache>
                <c:ptCount val="1"/>
                <c:pt idx="0">
                  <c:v>1960-69 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Analytics!$P$4:$U$4</c:f>
              <c:strCache>
                <c:ptCount val="6"/>
                <c:pt idx="0">
                  <c:v>Scottish</c:v>
                </c:pt>
                <c:pt idx="1">
                  <c:v>British</c:v>
                </c:pt>
                <c:pt idx="2">
                  <c:v>Commonwealth</c:v>
                </c:pt>
                <c:pt idx="3">
                  <c:v>European</c:v>
                </c:pt>
                <c:pt idx="4">
                  <c:v>World</c:v>
                </c:pt>
                <c:pt idx="5">
                  <c:v>International</c:v>
                </c:pt>
              </c:strCache>
            </c:strRef>
          </c:cat>
          <c:val>
            <c:numRef>
              <c:f>Analytics!$P$5:$U$5</c:f>
              <c:numCache>
                <c:formatCode>General</c:formatCode>
                <c:ptCount val="6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4D0-406A-8726-F10B537B368D}"/>
            </c:ext>
          </c:extLst>
        </c:ser>
        <c:ser>
          <c:idx val="2"/>
          <c:order val="1"/>
          <c:tx>
            <c:strRef>
              <c:f>Analytics!$O$6</c:f>
              <c:strCache>
                <c:ptCount val="1"/>
                <c:pt idx="0">
                  <c:v>1970-79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Analytics!$P$4:$U$4</c:f>
              <c:strCache>
                <c:ptCount val="6"/>
                <c:pt idx="0">
                  <c:v>Scottish</c:v>
                </c:pt>
                <c:pt idx="1">
                  <c:v>British</c:v>
                </c:pt>
                <c:pt idx="2">
                  <c:v>Commonwealth</c:v>
                </c:pt>
                <c:pt idx="3">
                  <c:v>European</c:v>
                </c:pt>
                <c:pt idx="4">
                  <c:v>World</c:v>
                </c:pt>
                <c:pt idx="5">
                  <c:v>International</c:v>
                </c:pt>
              </c:strCache>
            </c:strRef>
          </c:cat>
          <c:val>
            <c:numRef>
              <c:f>Analytics!$P$6:$U$6</c:f>
              <c:numCache>
                <c:formatCode>General</c:formatCode>
                <c:ptCount val="6"/>
                <c:pt idx="0">
                  <c:v>9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4D0-406A-8726-F10B537B368D}"/>
            </c:ext>
          </c:extLst>
        </c:ser>
        <c:ser>
          <c:idx val="3"/>
          <c:order val="2"/>
          <c:tx>
            <c:strRef>
              <c:f>Analytics!$O$7</c:f>
              <c:strCache>
                <c:ptCount val="1"/>
                <c:pt idx="0">
                  <c:v>1980-89 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Analytics!$P$4:$U$4</c:f>
              <c:strCache>
                <c:ptCount val="6"/>
                <c:pt idx="0">
                  <c:v>Scottish</c:v>
                </c:pt>
                <c:pt idx="1">
                  <c:v>British</c:v>
                </c:pt>
                <c:pt idx="2">
                  <c:v>Commonwealth</c:v>
                </c:pt>
                <c:pt idx="3">
                  <c:v>European</c:v>
                </c:pt>
                <c:pt idx="4">
                  <c:v>World</c:v>
                </c:pt>
                <c:pt idx="5">
                  <c:v>International</c:v>
                </c:pt>
              </c:strCache>
            </c:strRef>
          </c:cat>
          <c:val>
            <c:numRef>
              <c:f>Analytics!$P$7:$U$7</c:f>
              <c:numCache>
                <c:formatCode>General</c:formatCode>
                <c:ptCount val="6"/>
                <c:pt idx="0">
                  <c:v>86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4D0-406A-8726-F10B537B368D}"/>
            </c:ext>
          </c:extLst>
        </c:ser>
        <c:ser>
          <c:idx val="4"/>
          <c:order val="3"/>
          <c:tx>
            <c:strRef>
              <c:f>Analytics!$O$8</c:f>
              <c:strCache>
                <c:ptCount val="1"/>
                <c:pt idx="0">
                  <c:v>1990-99 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Analytics!$P$4:$U$4</c:f>
              <c:strCache>
                <c:ptCount val="6"/>
                <c:pt idx="0">
                  <c:v>Scottish</c:v>
                </c:pt>
                <c:pt idx="1">
                  <c:v>British</c:v>
                </c:pt>
                <c:pt idx="2">
                  <c:v>Commonwealth</c:v>
                </c:pt>
                <c:pt idx="3">
                  <c:v>European</c:v>
                </c:pt>
                <c:pt idx="4">
                  <c:v>World</c:v>
                </c:pt>
                <c:pt idx="5">
                  <c:v>International</c:v>
                </c:pt>
              </c:strCache>
            </c:strRef>
          </c:cat>
          <c:val>
            <c:numRef>
              <c:f>Analytics!$P$8:$U$8</c:f>
              <c:numCache>
                <c:formatCode>General</c:formatCode>
                <c:ptCount val="6"/>
                <c:pt idx="0">
                  <c:v>62</c:v>
                </c:pt>
                <c:pt idx="1">
                  <c:v>3</c:v>
                </c:pt>
                <c:pt idx="4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4D0-406A-8726-F10B537B368D}"/>
            </c:ext>
          </c:extLst>
        </c:ser>
        <c:ser>
          <c:idx val="5"/>
          <c:order val="4"/>
          <c:tx>
            <c:strRef>
              <c:f>Analytics!$O$9</c:f>
              <c:strCache>
                <c:ptCount val="1"/>
                <c:pt idx="0">
                  <c:v>2000-09  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Analytics!$P$4:$U$4</c:f>
              <c:strCache>
                <c:ptCount val="6"/>
                <c:pt idx="0">
                  <c:v>Scottish</c:v>
                </c:pt>
                <c:pt idx="1">
                  <c:v>British</c:v>
                </c:pt>
                <c:pt idx="2">
                  <c:v>Commonwealth</c:v>
                </c:pt>
                <c:pt idx="3">
                  <c:v>European</c:v>
                </c:pt>
                <c:pt idx="4">
                  <c:v>World</c:v>
                </c:pt>
                <c:pt idx="5">
                  <c:v>International</c:v>
                </c:pt>
              </c:strCache>
            </c:strRef>
          </c:cat>
          <c:val>
            <c:numRef>
              <c:f>Analytics!$P$9:$U$9</c:f>
              <c:numCache>
                <c:formatCode>General</c:formatCode>
                <c:ptCount val="6"/>
                <c:pt idx="0">
                  <c:v>59</c:v>
                </c:pt>
                <c:pt idx="1">
                  <c:v>1</c:v>
                </c:pt>
                <c:pt idx="5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4D0-406A-8726-F10B537B368D}"/>
            </c:ext>
          </c:extLst>
        </c:ser>
        <c:ser>
          <c:idx val="6"/>
          <c:order val="5"/>
          <c:tx>
            <c:strRef>
              <c:f>Analytics!$O$10</c:f>
              <c:strCache>
                <c:ptCount val="1"/>
                <c:pt idx="0">
                  <c:v>2010-19  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strRef>
              <c:f>Analytics!$P$4:$U$4</c:f>
              <c:strCache>
                <c:ptCount val="6"/>
                <c:pt idx="0">
                  <c:v>Scottish</c:v>
                </c:pt>
                <c:pt idx="1">
                  <c:v>British</c:v>
                </c:pt>
                <c:pt idx="2">
                  <c:v>Commonwealth</c:v>
                </c:pt>
                <c:pt idx="3">
                  <c:v>European</c:v>
                </c:pt>
                <c:pt idx="4">
                  <c:v>World</c:v>
                </c:pt>
                <c:pt idx="5">
                  <c:v>International</c:v>
                </c:pt>
              </c:strCache>
            </c:strRef>
          </c:cat>
          <c:val>
            <c:numRef>
              <c:f>Analytics!$P$10:$U$10</c:f>
              <c:numCache>
                <c:formatCode>General</c:formatCode>
                <c:ptCount val="6"/>
                <c:pt idx="0">
                  <c:v>292</c:v>
                </c:pt>
                <c:pt idx="1">
                  <c:v>55</c:v>
                </c:pt>
                <c:pt idx="2">
                  <c:v>1</c:v>
                </c:pt>
                <c:pt idx="3">
                  <c:v>9</c:v>
                </c:pt>
                <c:pt idx="4">
                  <c:v>13</c:v>
                </c:pt>
                <c:pt idx="5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C4D0-406A-8726-F10B537B368D}"/>
            </c:ext>
          </c:extLst>
        </c:ser>
        <c:ser>
          <c:idx val="0"/>
          <c:order val="6"/>
          <c:tx>
            <c:strRef>
              <c:f>Analytics!$O$11</c:f>
              <c:strCache>
                <c:ptCount val="1"/>
                <c:pt idx="0">
                  <c:v>2020-Present 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Analytics!$P$4:$U$4</c:f>
              <c:strCache>
                <c:ptCount val="6"/>
                <c:pt idx="0">
                  <c:v>Scottish</c:v>
                </c:pt>
                <c:pt idx="1">
                  <c:v>British</c:v>
                </c:pt>
                <c:pt idx="2">
                  <c:v>Commonwealth</c:v>
                </c:pt>
                <c:pt idx="3">
                  <c:v>European</c:v>
                </c:pt>
                <c:pt idx="4">
                  <c:v>World</c:v>
                </c:pt>
                <c:pt idx="5">
                  <c:v>International</c:v>
                </c:pt>
              </c:strCache>
            </c:strRef>
          </c:cat>
          <c:val>
            <c:numRef>
              <c:f>Analytics!$P$11:$U$11</c:f>
              <c:numCache>
                <c:formatCode>General</c:formatCode>
                <c:ptCount val="6"/>
                <c:pt idx="0">
                  <c:v>133</c:v>
                </c:pt>
                <c:pt idx="1">
                  <c:v>36</c:v>
                </c:pt>
                <c:pt idx="3">
                  <c:v>9</c:v>
                </c:pt>
                <c:pt idx="4">
                  <c:v>1</c:v>
                </c:pt>
                <c:pt idx="5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C4D0-406A-8726-F10B537B36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23642463"/>
        <c:axId val="223638623"/>
      </c:barChart>
      <c:catAx>
        <c:axId val="22364246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3638623"/>
        <c:crosses val="autoZero"/>
        <c:auto val="1"/>
        <c:lblAlgn val="ctr"/>
        <c:lblOffset val="100"/>
        <c:noMultiLvlLbl val="0"/>
      </c:catAx>
      <c:valAx>
        <c:axId val="223638623"/>
        <c:scaling>
          <c:orientation val="minMax"/>
        </c:scaling>
        <c:delete val="0"/>
        <c:axPos val="b"/>
        <c:majorGridlines>
          <c:spPr>
            <a:ln w="3175" cap="flat" cmpd="sng" algn="ctr">
              <a:solidFill>
                <a:schemeClr val="tx1"/>
              </a:solidFill>
              <a:round/>
            </a:ln>
            <a:effectLst/>
          </c:spPr>
        </c:majorGridlines>
        <c:minorGridlines>
          <c:spPr>
            <a:ln w="3175" cap="flat" cmpd="sng" algn="ctr">
              <a:solidFill>
                <a:schemeClr val="bg1">
                  <a:lumMod val="6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3642463"/>
        <c:crosses val="autoZero"/>
        <c:crossBetween val="between"/>
        <c:minorUnit val="25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 w="3175">
          <a:solidFill>
            <a:schemeClr val="tx1"/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247650</xdr:colOff>
      <xdr:row>27</xdr:row>
      <xdr:rowOff>68037</xdr:rowOff>
    </xdr:from>
    <xdr:to>
      <xdr:col>15</xdr:col>
      <xdr:colOff>133349</xdr:colOff>
      <xdr:row>31</xdr:row>
      <xdr:rowOff>68036</xdr:rowOff>
    </xdr:to>
    <xdr:sp macro="" textlink="">
      <xdr:nvSpPr>
        <xdr:cNvPr id="3" name="Right Bracket 2">
          <a:extLst>
            <a:ext uri="{FF2B5EF4-FFF2-40B4-BE49-F238E27FC236}">
              <a16:creationId xmlns:a16="http://schemas.microsoft.com/office/drawing/2014/main" id="{36D9C47F-E78F-44E9-90B6-1BA5FF18AA15}"/>
            </a:ext>
          </a:extLst>
        </xdr:cNvPr>
        <xdr:cNvSpPr/>
      </xdr:nvSpPr>
      <xdr:spPr>
        <a:xfrm rot="5400000">
          <a:off x="6000750" y="-1036863"/>
          <a:ext cx="761999" cy="12268199"/>
        </a:xfrm>
        <a:prstGeom prst="rightBracket">
          <a:avLst/>
        </a:prstGeom>
        <a:ln w="12700"/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15</xdr:col>
      <xdr:colOff>326261</xdr:colOff>
      <xdr:row>27</xdr:row>
      <xdr:rowOff>70760</xdr:rowOff>
    </xdr:from>
    <xdr:to>
      <xdr:col>21</xdr:col>
      <xdr:colOff>149370</xdr:colOff>
      <xdr:row>31</xdr:row>
      <xdr:rowOff>70759</xdr:rowOff>
    </xdr:to>
    <xdr:sp macro="" textlink="">
      <xdr:nvSpPr>
        <xdr:cNvPr id="4" name="Right Bracket 3">
          <a:extLst>
            <a:ext uri="{FF2B5EF4-FFF2-40B4-BE49-F238E27FC236}">
              <a16:creationId xmlns:a16="http://schemas.microsoft.com/office/drawing/2014/main" id="{A07F5DCD-8EAB-467A-BADF-5D4D142C2062}"/>
            </a:ext>
          </a:extLst>
        </xdr:cNvPr>
        <xdr:cNvSpPr/>
      </xdr:nvSpPr>
      <xdr:spPr>
        <a:xfrm rot="5400000">
          <a:off x="13941910" y="2338049"/>
          <a:ext cx="761999" cy="4895171"/>
        </a:xfrm>
        <a:prstGeom prst="rightBracket">
          <a:avLst/>
        </a:prstGeom>
        <a:ln w="12700"/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21</xdr:col>
      <xdr:colOff>357187</xdr:colOff>
      <xdr:row>27</xdr:row>
      <xdr:rowOff>70761</xdr:rowOff>
    </xdr:from>
    <xdr:to>
      <xdr:col>27</xdr:col>
      <xdr:colOff>114734</xdr:colOff>
      <xdr:row>31</xdr:row>
      <xdr:rowOff>70760</xdr:rowOff>
    </xdr:to>
    <xdr:sp macro="" textlink="">
      <xdr:nvSpPr>
        <xdr:cNvPr id="6" name="Right Bracket 5">
          <a:extLst>
            <a:ext uri="{FF2B5EF4-FFF2-40B4-BE49-F238E27FC236}">
              <a16:creationId xmlns:a16="http://schemas.microsoft.com/office/drawing/2014/main" id="{6BF545AC-8070-4DC6-8067-1E6A7C741530}"/>
            </a:ext>
          </a:extLst>
        </xdr:cNvPr>
        <xdr:cNvSpPr/>
      </xdr:nvSpPr>
      <xdr:spPr>
        <a:xfrm rot="5400000">
          <a:off x="18916867" y="2466081"/>
          <a:ext cx="761999" cy="4639110"/>
        </a:xfrm>
        <a:prstGeom prst="rightBracket">
          <a:avLst/>
        </a:prstGeom>
        <a:ln w="12700"/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1</xdr:col>
      <xdr:colOff>180106</xdr:colOff>
      <xdr:row>17</xdr:row>
      <xdr:rowOff>64942</xdr:rowOff>
    </xdr:from>
    <xdr:to>
      <xdr:col>31</xdr:col>
      <xdr:colOff>197429</xdr:colOff>
      <xdr:row>21</xdr:row>
      <xdr:rowOff>64075</xdr:rowOff>
    </xdr:to>
    <xdr:sp macro="" textlink="">
      <xdr:nvSpPr>
        <xdr:cNvPr id="7" name="Right Bracket 6">
          <a:extLst>
            <a:ext uri="{FF2B5EF4-FFF2-40B4-BE49-F238E27FC236}">
              <a16:creationId xmlns:a16="http://schemas.microsoft.com/office/drawing/2014/main" id="{EE94631F-3D97-4442-A1DF-7072842F694B}"/>
            </a:ext>
          </a:extLst>
        </xdr:cNvPr>
        <xdr:cNvSpPr/>
      </xdr:nvSpPr>
      <xdr:spPr>
        <a:xfrm rot="16200000">
          <a:off x="12200226" y="-9478678"/>
          <a:ext cx="761133" cy="24801373"/>
        </a:xfrm>
        <a:prstGeom prst="rightBracket">
          <a:avLst/>
        </a:prstGeom>
        <a:ln w="12700"/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27</xdr:col>
      <xdr:colOff>380999</xdr:colOff>
      <xdr:row>27</xdr:row>
      <xdr:rowOff>67299</xdr:rowOff>
    </xdr:from>
    <xdr:to>
      <xdr:col>31</xdr:col>
      <xdr:colOff>138545</xdr:colOff>
      <xdr:row>31</xdr:row>
      <xdr:rowOff>67298</xdr:rowOff>
    </xdr:to>
    <xdr:sp macro="" textlink="">
      <xdr:nvSpPr>
        <xdr:cNvPr id="8" name="Right Bracket 7">
          <a:extLst>
            <a:ext uri="{FF2B5EF4-FFF2-40B4-BE49-F238E27FC236}">
              <a16:creationId xmlns:a16="http://schemas.microsoft.com/office/drawing/2014/main" id="{23D49854-61E8-4B54-A62D-3523B49344F8}"/>
            </a:ext>
          </a:extLst>
        </xdr:cNvPr>
        <xdr:cNvSpPr/>
      </xdr:nvSpPr>
      <xdr:spPr>
        <a:xfrm rot="5400000">
          <a:off x="20141045" y="4344889"/>
          <a:ext cx="761999" cy="1524001"/>
        </a:xfrm>
        <a:prstGeom prst="rightBracket">
          <a:avLst/>
        </a:prstGeom>
        <a:ln w="12700"/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322034</xdr:colOff>
      <xdr:row>4</xdr:row>
      <xdr:rowOff>63498</xdr:rowOff>
    </xdr:from>
    <xdr:to>
      <xdr:col>27</xdr:col>
      <xdr:colOff>952500</xdr:colOff>
      <xdr:row>35</xdr:row>
      <xdr:rowOff>27213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49EF2EF-166C-ED61-B3F3-E41F5B9B0D3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0.26208</cdr:x>
      <cdr:y>0.02569</cdr:y>
    </cdr:from>
    <cdr:to>
      <cdr:x>0.73791</cdr:x>
      <cdr:y>0.09254</cdr:y>
    </cdr:to>
    <cdr:sp macro="" textlink="">
      <cdr:nvSpPr>
        <cdr:cNvPr id="2" name="TextBox 2">
          <a:extLst xmlns:a="http://schemas.openxmlformats.org/drawingml/2006/main">
            <a:ext uri="{FF2B5EF4-FFF2-40B4-BE49-F238E27FC236}">
              <a16:creationId xmlns:a16="http://schemas.microsoft.com/office/drawing/2014/main" id="{7E613AE9-CD3E-3DCF-486B-327E0CAFFE66}"/>
            </a:ext>
          </a:extLst>
        </cdr:cNvPr>
        <cdr:cNvSpPr txBox="1"/>
      </cdr:nvSpPr>
      <cdr:spPr>
        <a:xfrm xmlns:a="http://schemas.openxmlformats.org/drawingml/2006/main">
          <a:off x="3025323" y="143790"/>
          <a:ext cx="5492711" cy="374141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1800" b="1"/>
            <a:t>NATIONAL</a:t>
          </a:r>
          <a:r>
            <a:rPr lang="en-GB" sz="1800" b="1" baseline="0"/>
            <a:t> &amp; INTERNATIONAL MEDALS - </a:t>
          </a:r>
          <a:r>
            <a:rPr lang="en-GB" sz="1800" b="1"/>
            <a:t> BY DECADE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709219</xdr:colOff>
      <xdr:row>1</xdr:row>
      <xdr:rowOff>47007</xdr:rowOff>
    </xdr:from>
    <xdr:to>
      <xdr:col>0</xdr:col>
      <xdr:colOff>2169582</xdr:colOff>
      <xdr:row>7</xdr:row>
      <xdr:rowOff>125155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7CF6B0A-5F4D-42B2-9FB2-5F903A5DEC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9219" y="228436"/>
          <a:ext cx="1460363" cy="124836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707571</xdr:colOff>
      <xdr:row>1</xdr:row>
      <xdr:rowOff>36286</xdr:rowOff>
    </xdr:from>
    <xdr:to>
      <xdr:col>0</xdr:col>
      <xdr:colOff>2170958</xdr:colOff>
      <xdr:row>7</xdr:row>
      <xdr:rowOff>106874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7130296-04A3-4B6D-978B-687336A9EA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7571" y="217715"/>
          <a:ext cx="1463387" cy="124080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6E992E-D2D7-4F2D-9F2A-F6A6F841A82D}">
  <dimension ref="B2:AF48"/>
  <sheetViews>
    <sheetView tabSelected="1" zoomScale="50" zoomScaleNormal="50" workbookViewId="0"/>
  </sheetViews>
  <sheetFormatPr defaultColWidth="9.140625" defaultRowHeight="15" x14ac:dyDescent="0.25"/>
  <cols>
    <col min="1" max="1" width="5.42578125" style="1" customWidth="1"/>
    <col min="2" max="2" width="6" style="1" customWidth="1"/>
    <col min="3" max="3" width="18.7109375" style="1" customWidth="1"/>
    <col min="4" max="4" width="6" style="1" customWidth="1"/>
    <col min="5" max="5" width="18.7109375" style="1" customWidth="1"/>
    <col min="6" max="6" width="6" style="1" customWidth="1"/>
    <col min="7" max="7" width="18.7109375" style="1" customWidth="1"/>
    <col min="8" max="8" width="6" style="1" customWidth="1"/>
    <col min="9" max="9" width="18.7109375" style="1" customWidth="1"/>
    <col min="10" max="10" width="6" style="1" customWidth="1"/>
    <col min="11" max="11" width="18.7109375" style="1" customWidth="1"/>
    <col min="12" max="12" width="6" style="1" customWidth="1"/>
    <col min="13" max="13" width="18.7109375" style="1" customWidth="1"/>
    <col min="14" max="14" width="6.85546875" style="1" customWidth="1"/>
    <col min="15" max="15" width="18.7109375" style="1" customWidth="1"/>
    <col min="16" max="16" width="6.85546875" style="1" customWidth="1"/>
    <col min="17" max="17" width="18.7109375" style="1" customWidth="1"/>
    <col min="18" max="18" width="6.85546875" style="1" customWidth="1"/>
    <col min="19" max="19" width="18.7109375" style="1" customWidth="1"/>
    <col min="20" max="20" width="6.85546875" style="1" customWidth="1"/>
    <col min="21" max="21" width="18.7109375" style="1" customWidth="1"/>
    <col min="22" max="22" width="6.85546875" style="1" customWidth="1"/>
    <col min="23" max="23" width="18.7109375" style="1" customWidth="1"/>
    <col min="24" max="24" width="5.42578125" style="1" customWidth="1"/>
    <col min="25" max="25" width="18.7109375" style="1" customWidth="1"/>
    <col min="26" max="26" width="5.42578125" style="1" customWidth="1"/>
    <col min="27" max="27" width="18.7109375" style="1" customWidth="1"/>
    <col min="28" max="28" width="7.5703125" style="1" customWidth="1"/>
    <col min="29" max="29" width="18.7109375" style="1" customWidth="1"/>
    <col min="30" max="30" width="4.42578125" style="1" customWidth="1"/>
    <col min="31" max="31" width="18.7109375" style="1" customWidth="1"/>
    <col min="32" max="32" width="3.7109375" style="1" customWidth="1"/>
    <col min="33" max="41" width="9.140625" style="1"/>
    <col min="42" max="42" width="13.42578125" style="1" customWidth="1"/>
    <col min="43" max="16384" width="9.140625" style="1"/>
  </cols>
  <sheetData>
    <row r="2" spans="4:32" ht="89.45" customHeight="1" x14ac:dyDescent="0.25">
      <c r="D2" s="42"/>
      <c r="E2" s="43" t="e" vm="1">
        <v>#VALUE!</v>
      </c>
      <c r="F2" s="44"/>
      <c r="G2" s="65" t="s">
        <v>438</v>
      </c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6"/>
      <c r="Y2" s="56" t="s">
        <v>449</v>
      </c>
      <c r="Z2" s="57"/>
      <c r="AA2" s="57"/>
      <c r="AB2" s="57"/>
      <c r="AC2" s="57"/>
      <c r="AD2" s="57"/>
      <c r="AE2" s="57"/>
      <c r="AF2" s="58"/>
    </row>
    <row r="3" spans="4:32" ht="25.5" customHeight="1" x14ac:dyDescent="1.35">
      <c r="G3" s="26"/>
      <c r="Y3" s="59"/>
      <c r="Z3" s="60"/>
      <c r="AA3" s="60"/>
      <c r="AB3" s="60"/>
      <c r="AC3" s="60"/>
      <c r="AD3" s="60"/>
      <c r="AE3" s="60"/>
      <c r="AF3" s="61"/>
    </row>
    <row r="4" spans="4:32" ht="22.5" customHeight="1" x14ac:dyDescent="1.35">
      <c r="E4" s="26"/>
      <c r="I4" s="28"/>
      <c r="Y4" s="59"/>
      <c r="Z4" s="60"/>
      <c r="AA4" s="60"/>
      <c r="AB4" s="60"/>
      <c r="AC4" s="60"/>
      <c r="AD4" s="60"/>
      <c r="AE4" s="60"/>
      <c r="AF4" s="61"/>
    </row>
    <row r="5" spans="4:32" ht="22.5" customHeight="1" x14ac:dyDescent="1.35">
      <c r="E5" s="26"/>
      <c r="Y5" s="62"/>
      <c r="Z5" s="63"/>
      <c r="AA5" s="63"/>
      <c r="AB5" s="63"/>
      <c r="AC5" s="63"/>
      <c r="AD5" s="63"/>
      <c r="AE5" s="63"/>
      <c r="AF5" s="64"/>
    </row>
    <row r="6" spans="4:32" ht="22.5" customHeight="1" x14ac:dyDescent="1.35">
      <c r="E6" s="26"/>
      <c r="Y6" s="27"/>
    </row>
    <row r="7" spans="4:32" ht="26.25" x14ac:dyDescent="0.4">
      <c r="M7" s="29" t="s">
        <v>367</v>
      </c>
      <c r="N7" s="30"/>
      <c r="O7" s="29" t="s">
        <v>368</v>
      </c>
      <c r="P7" s="30"/>
      <c r="Q7" s="29" t="s">
        <v>369</v>
      </c>
      <c r="R7" s="30"/>
      <c r="S7" s="29" t="s">
        <v>370</v>
      </c>
      <c r="T7" s="30"/>
      <c r="U7" s="29" t="s">
        <v>371</v>
      </c>
      <c r="V7" s="29"/>
      <c r="W7" s="29" t="s">
        <v>372</v>
      </c>
      <c r="X7" s="10"/>
    </row>
    <row r="8" spans="4:32" ht="8.25" customHeight="1" x14ac:dyDescent="0.25"/>
    <row r="9" spans="4:32" ht="15" customHeight="1" x14ac:dyDescent="0.25">
      <c r="M9" s="53">
        <f>Women!CQ44+Men!CQ44</f>
        <v>665</v>
      </c>
      <c r="O9" s="53">
        <f>Women!CR44+Men!CR44</f>
        <v>102</v>
      </c>
      <c r="Q9" s="53">
        <f>Women!CS44+Men!CS44</f>
        <v>26</v>
      </c>
      <c r="S9" s="53">
        <f>Women!CT44+Men!CT44</f>
        <v>1</v>
      </c>
      <c r="U9" s="53">
        <f>Women!CU44+Men!CU44</f>
        <v>21</v>
      </c>
      <c r="W9" s="53">
        <f>Women!CV44+Men!CV44</f>
        <v>45</v>
      </c>
    </row>
    <row r="10" spans="4:32" ht="15" customHeight="1" x14ac:dyDescent="0.25">
      <c r="M10" s="54"/>
      <c r="O10" s="54"/>
      <c r="Q10" s="54"/>
      <c r="S10" s="54"/>
      <c r="U10" s="54"/>
      <c r="W10" s="54"/>
    </row>
    <row r="11" spans="4:32" ht="15" customHeight="1" x14ac:dyDescent="0.25">
      <c r="M11" s="54"/>
      <c r="O11" s="54"/>
      <c r="Q11" s="54"/>
      <c r="S11" s="54"/>
      <c r="U11" s="54"/>
      <c r="W11" s="54"/>
    </row>
    <row r="12" spans="4:32" ht="15" customHeight="1" x14ac:dyDescent="0.25">
      <c r="M12" s="54"/>
      <c r="O12" s="54"/>
      <c r="Q12" s="54"/>
      <c r="S12" s="54"/>
      <c r="U12" s="54"/>
      <c r="W12" s="54"/>
    </row>
    <row r="13" spans="4:32" ht="15" customHeight="1" x14ac:dyDescent="0.25">
      <c r="M13" s="54"/>
      <c r="O13" s="54"/>
      <c r="Q13" s="54"/>
      <c r="S13" s="54"/>
      <c r="U13" s="54"/>
      <c r="W13" s="54"/>
    </row>
    <row r="14" spans="4:32" ht="15" customHeight="1" x14ac:dyDescent="0.25">
      <c r="M14" s="54"/>
      <c r="O14" s="54"/>
      <c r="Q14" s="54"/>
      <c r="S14" s="54"/>
      <c r="U14" s="54"/>
      <c r="W14" s="54"/>
    </row>
    <row r="15" spans="4:32" ht="10.5" customHeight="1" x14ac:dyDescent="0.25">
      <c r="M15" s="55"/>
      <c r="O15" s="55"/>
      <c r="Q15" s="55"/>
      <c r="S15" s="55"/>
      <c r="U15" s="55"/>
      <c r="W15" s="55"/>
    </row>
    <row r="16" spans="4:32" ht="10.5" customHeight="1" x14ac:dyDescent="0.25"/>
    <row r="17" spans="3:31" ht="10.5" customHeight="1" x14ac:dyDescent="0.25"/>
    <row r="18" spans="3:31" ht="10.5" customHeight="1" x14ac:dyDescent="0.25"/>
    <row r="20" spans="3:31" s="30" customFormat="1" ht="26.25" x14ac:dyDescent="0.4">
      <c r="I20" s="29" t="s">
        <v>387</v>
      </c>
    </row>
    <row r="21" spans="3:31" s="30" customFormat="1" ht="26.25" x14ac:dyDescent="0.4">
      <c r="C21" s="29" t="s">
        <v>373</v>
      </c>
      <c r="E21" s="29" t="s">
        <v>374</v>
      </c>
      <c r="G21" s="29" t="s">
        <v>377</v>
      </c>
      <c r="I21" s="29" t="s">
        <v>386</v>
      </c>
      <c r="K21" s="29" t="s">
        <v>382</v>
      </c>
      <c r="M21" s="29" t="s">
        <v>375</v>
      </c>
      <c r="O21" s="29" t="s">
        <v>376</v>
      </c>
      <c r="Q21" s="29" t="s">
        <v>380</v>
      </c>
      <c r="R21" s="29"/>
      <c r="S21" s="29" t="s">
        <v>381</v>
      </c>
      <c r="U21" s="29" t="s">
        <v>382</v>
      </c>
      <c r="W21" s="29" t="s">
        <v>380</v>
      </c>
      <c r="X21" s="29"/>
      <c r="Y21" s="29" t="s">
        <v>381</v>
      </c>
      <c r="AA21" s="29" t="s">
        <v>382</v>
      </c>
      <c r="AC21" s="29" t="s">
        <v>384</v>
      </c>
      <c r="AD21" s="29"/>
      <c r="AE21" s="29" t="s">
        <v>381</v>
      </c>
    </row>
    <row r="23" spans="3:31" ht="15" customHeight="1" x14ac:dyDescent="0.25">
      <c r="C23" s="53">
        <f>Women!DF4+Men!DF4</f>
        <v>107</v>
      </c>
      <c r="E23" s="53">
        <f>Women!DF8+Men!DF8</f>
        <v>102</v>
      </c>
      <c r="G23" s="53">
        <f>Women!DF13+Men!DF13</f>
        <v>38</v>
      </c>
      <c r="I23" s="53">
        <f>Women!DF16+Men!DF16</f>
        <v>50</v>
      </c>
      <c r="K23" s="53">
        <f>Women!DF19+Men!DF19</f>
        <v>20</v>
      </c>
      <c r="M23" s="53">
        <f>Women!DF22+Men!DF22</f>
        <v>119</v>
      </c>
      <c r="O23" s="53">
        <f>Women!DF26+Men!DF26</f>
        <v>193</v>
      </c>
      <c r="Q23" s="53">
        <f>Women!DF31+Men!DF31</f>
        <v>20</v>
      </c>
      <c r="S23" s="53">
        <f>Women!DF34+Men!DF34</f>
        <v>22</v>
      </c>
      <c r="U23" s="53">
        <f>Women!DF37+Men!DF37</f>
        <v>5</v>
      </c>
      <c r="W23" s="53">
        <f>Women!DF38+Men!DF38</f>
        <v>6</v>
      </c>
      <c r="Y23" s="53">
        <f>Women!DF39+Men!DF39</f>
        <v>143</v>
      </c>
      <c r="AA23" s="53">
        <f>Women!DF40+Men!DF40</f>
        <v>4</v>
      </c>
      <c r="AC23" s="53">
        <f>Women!DF41+Men!DF41</f>
        <v>13</v>
      </c>
      <c r="AE23" s="53">
        <f>Women!DF42+Men!DF42</f>
        <v>14</v>
      </c>
    </row>
    <row r="24" spans="3:31" ht="15" customHeight="1" x14ac:dyDescent="0.25">
      <c r="C24" s="54"/>
      <c r="E24" s="54"/>
      <c r="G24" s="54"/>
      <c r="I24" s="54"/>
      <c r="K24" s="54"/>
      <c r="M24" s="54"/>
      <c r="O24" s="54"/>
      <c r="Q24" s="54"/>
      <c r="S24" s="54"/>
      <c r="U24" s="54"/>
      <c r="W24" s="54"/>
      <c r="Y24" s="54"/>
      <c r="AA24" s="54"/>
      <c r="AC24" s="54"/>
      <c r="AE24" s="54"/>
    </row>
    <row r="25" spans="3:31" ht="15" customHeight="1" x14ac:dyDescent="0.25">
      <c r="C25" s="54"/>
      <c r="E25" s="54"/>
      <c r="G25" s="54"/>
      <c r="I25" s="54"/>
      <c r="K25" s="54"/>
      <c r="M25" s="54"/>
      <c r="O25" s="54"/>
      <c r="Q25" s="54"/>
      <c r="S25" s="54"/>
      <c r="U25" s="54"/>
      <c r="W25" s="54"/>
      <c r="Y25" s="54"/>
      <c r="AA25" s="54"/>
      <c r="AC25" s="54"/>
      <c r="AE25" s="54"/>
    </row>
    <row r="26" spans="3:31" ht="15" customHeight="1" x14ac:dyDescent="0.25">
      <c r="C26" s="54"/>
      <c r="E26" s="54"/>
      <c r="G26" s="54"/>
      <c r="I26" s="54"/>
      <c r="K26" s="54"/>
      <c r="M26" s="54"/>
      <c r="O26" s="54"/>
      <c r="Q26" s="54"/>
      <c r="S26" s="54"/>
      <c r="U26" s="54"/>
      <c r="W26" s="54"/>
      <c r="Y26" s="54"/>
      <c r="AA26" s="54"/>
      <c r="AC26" s="54"/>
      <c r="AE26" s="54"/>
    </row>
    <row r="27" spans="3:31" ht="15" customHeight="1" x14ac:dyDescent="0.25">
      <c r="C27" s="54"/>
      <c r="E27" s="54"/>
      <c r="G27" s="54"/>
      <c r="I27" s="54"/>
      <c r="K27" s="54"/>
      <c r="M27" s="54"/>
      <c r="O27" s="54"/>
      <c r="Q27" s="54"/>
      <c r="S27" s="54"/>
      <c r="U27" s="54"/>
      <c r="W27" s="54"/>
      <c r="Y27" s="54"/>
      <c r="AA27" s="54"/>
      <c r="AC27" s="54"/>
      <c r="AE27" s="54"/>
    </row>
    <row r="28" spans="3:31" ht="15" customHeight="1" x14ac:dyDescent="0.25">
      <c r="C28" s="54"/>
      <c r="E28" s="54"/>
      <c r="G28" s="54"/>
      <c r="I28" s="54"/>
      <c r="K28" s="54"/>
      <c r="M28" s="54"/>
      <c r="O28" s="54"/>
      <c r="Q28" s="54"/>
      <c r="S28" s="54"/>
      <c r="U28" s="54"/>
      <c r="W28" s="54"/>
      <c r="Y28" s="54"/>
      <c r="AA28" s="54"/>
      <c r="AC28" s="54"/>
      <c r="AE28" s="54"/>
    </row>
    <row r="29" spans="3:31" ht="15" customHeight="1" x14ac:dyDescent="0.25">
      <c r="C29" s="55"/>
      <c r="E29" s="55"/>
      <c r="G29" s="55"/>
      <c r="I29" s="55"/>
      <c r="K29" s="55"/>
      <c r="M29" s="55"/>
      <c r="O29" s="55"/>
      <c r="Q29" s="55"/>
      <c r="S29" s="55"/>
      <c r="U29" s="55"/>
      <c r="W29" s="55"/>
      <c r="Y29" s="55"/>
      <c r="AA29" s="55"/>
      <c r="AC29" s="55"/>
      <c r="AE29" s="55"/>
    </row>
    <row r="34" spans="2:31" ht="15" customHeight="1" x14ac:dyDescent="0.25">
      <c r="I34" s="53">
        <f>C23+E23+G23+I23+K23+M23+O23</f>
        <v>629</v>
      </c>
      <c r="S34" s="53">
        <f>Q23+S23+U23</f>
        <v>47</v>
      </c>
      <c r="Y34" s="53">
        <f>W23+Y23+AA23</f>
        <v>153</v>
      </c>
      <c r="AC34" s="53">
        <f>AC23</f>
        <v>13</v>
      </c>
      <c r="AE34" s="53">
        <f>AE23</f>
        <v>14</v>
      </c>
    </row>
    <row r="35" spans="2:31" ht="15" customHeight="1" x14ac:dyDescent="0.25">
      <c r="I35" s="54"/>
      <c r="S35" s="54"/>
      <c r="Y35" s="54"/>
      <c r="AC35" s="54"/>
      <c r="AE35" s="54"/>
    </row>
    <row r="36" spans="2:31" ht="15" customHeight="1" x14ac:dyDescent="0.25">
      <c r="I36" s="54"/>
      <c r="S36" s="54"/>
      <c r="Y36" s="54"/>
      <c r="AC36" s="54"/>
      <c r="AE36" s="54"/>
    </row>
    <row r="37" spans="2:31" ht="15" customHeight="1" x14ac:dyDescent="0.25">
      <c r="I37" s="54"/>
      <c r="S37" s="54"/>
      <c r="Y37" s="54"/>
      <c r="AC37" s="54"/>
      <c r="AE37" s="54"/>
    </row>
    <row r="38" spans="2:31" ht="15" customHeight="1" x14ac:dyDescent="0.25">
      <c r="I38" s="54"/>
      <c r="S38" s="54"/>
      <c r="Y38" s="54"/>
      <c r="AC38" s="54"/>
      <c r="AE38" s="54"/>
    </row>
    <row r="39" spans="2:31" ht="15" customHeight="1" x14ac:dyDescent="0.25">
      <c r="I39" s="54"/>
      <c r="S39" s="54"/>
      <c r="Y39" s="54"/>
      <c r="AC39" s="54"/>
      <c r="AE39" s="54"/>
    </row>
    <row r="40" spans="2:31" ht="15" customHeight="1" x14ac:dyDescent="0.25">
      <c r="I40" s="55"/>
      <c r="S40" s="55"/>
      <c r="Y40" s="55"/>
      <c r="AC40" s="55"/>
      <c r="AE40" s="55"/>
    </row>
    <row r="42" spans="2:31" s="30" customFormat="1" ht="21" customHeight="1" x14ac:dyDescent="0.4">
      <c r="I42" s="29" t="s">
        <v>378</v>
      </c>
      <c r="S42" s="29" t="s">
        <v>379</v>
      </c>
      <c r="Y42" s="29" t="s">
        <v>383</v>
      </c>
      <c r="AC42" s="29" t="s">
        <v>385</v>
      </c>
      <c r="AD42" s="29"/>
      <c r="AE42" s="29" t="s">
        <v>430</v>
      </c>
    </row>
    <row r="43" spans="2:31" ht="21" x14ac:dyDescent="0.35">
      <c r="B43" s="11"/>
    </row>
    <row r="45" spans="2:31" ht="21" x14ac:dyDescent="0.35">
      <c r="C45" s="11"/>
      <c r="D45" s="11"/>
      <c r="E45" s="11"/>
      <c r="M45" s="11"/>
      <c r="V45" s="11"/>
    </row>
    <row r="46" spans="2:31" ht="21" x14ac:dyDescent="0.35">
      <c r="C46" s="11"/>
      <c r="D46" s="11"/>
      <c r="E46" s="11"/>
      <c r="M46" s="11"/>
      <c r="V46" s="11"/>
    </row>
    <row r="47" spans="2:31" ht="21" x14ac:dyDescent="0.35">
      <c r="C47" s="11"/>
      <c r="D47" s="11"/>
      <c r="E47" s="11"/>
      <c r="L47" s="11"/>
      <c r="M47" s="11"/>
    </row>
    <row r="48" spans="2:31" ht="21" x14ac:dyDescent="0.35">
      <c r="C48" s="11"/>
      <c r="D48" s="11"/>
      <c r="E48" s="11"/>
    </row>
  </sheetData>
  <mergeCells count="28">
    <mergeCell ref="Y2:AF5"/>
    <mergeCell ref="W9:W15"/>
    <mergeCell ref="M23:M29"/>
    <mergeCell ref="O23:O29"/>
    <mergeCell ref="W23:W29"/>
    <mergeCell ref="Y23:Y29"/>
    <mergeCell ref="S9:S15"/>
    <mergeCell ref="Q9:Q15"/>
    <mergeCell ref="M9:M15"/>
    <mergeCell ref="O9:O15"/>
    <mergeCell ref="U9:U15"/>
    <mergeCell ref="G2:W2"/>
    <mergeCell ref="C23:C29"/>
    <mergeCell ref="I34:I40"/>
    <mergeCell ref="U23:U29"/>
    <mergeCell ref="S34:S40"/>
    <mergeCell ref="E23:E29"/>
    <mergeCell ref="G23:G29"/>
    <mergeCell ref="I23:I29"/>
    <mergeCell ref="K23:K29"/>
    <mergeCell ref="Q23:Q29"/>
    <mergeCell ref="S23:S29"/>
    <mergeCell ref="AE34:AE40"/>
    <mergeCell ref="AE23:AE29"/>
    <mergeCell ref="AA23:AA29"/>
    <mergeCell ref="Y34:Y40"/>
    <mergeCell ref="AC23:AC29"/>
    <mergeCell ref="AC34:AC40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D39C30-1CE1-47F3-A368-BD78C28FBC6F}">
  <dimension ref="A1:Y143"/>
  <sheetViews>
    <sheetView zoomScale="70" zoomScaleNormal="70" workbookViewId="0">
      <pane ySplit="4" topLeftCell="A5" activePane="bottomLeft" state="frozen"/>
      <selection pane="bottomLeft" activeCell="S3" sqref="S3"/>
    </sheetView>
  </sheetViews>
  <sheetFormatPr defaultColWidth="15.85546875" defaultRowHeight="15" x14ac:dyDescent="0.25"/>
  <cols>
    <col min="1" max="1" width="2.85546875" style="1" customWidth="1"/>
    <col min="2" max="2" width="9.5703125" style="4" customWidth="1"/>
    <col min="3" max="3" width="8.85546875" style="4" bestFit="1" customWidth="1"/>
    <col min="4" max="4" width="7.28515625" style="4" bestFit="1" customWidth="1"/>
    <col min="5" max="5" width="6.7109375" style="4" customWidth="1"/>
    <col min="6" max="6" width="10.5703125" style="4" bestFit="1" customWidth="1"/>
    <col min="7" max="7" width="7.140625" style="4" bestFit="1" customWidth="1"/>
    <col min="8" max="8" width="7.140625" style="4" customWidth="1"/>
    <col min="9" max="9" width="8.85546875" style="1" bestFit="1" customWidth="1"/>
    <col min="10" max="10" width="7.28515625" style="1" bestFit="1" customWidth="1"/>
    <col min="11" max="11" width="6.42578125" style="1" customWidth="1"/>
    <col min="12" max="12" width="10.5703125" style="1" bestFit="1" customWidth="1"/>
    <col min="13" max="13" width="7.140625" style="1" bestFit="1" customWidth="1"/>
    <col min="14" max="14" width="5.85546875" style="1" bestFit="1" customWidth="1"/>
    <col min="15" max="15" width="15.85546875" style="36"/>
    <col min="16" max="16" width="8.85546875" style="35" bestFit="1" customWidth="1"/>
    <col min="17" max="17" width="7.28515625" style="35" bestFit="1" customWidth="1"/>
    <col min="18" max="18" width="4.5703125" style="35" bestFit="1" customWidth="1"/>
    <col min="19" max="19" width="10.5703125" style="35" bestFit="1" customWidth="1"/>
    <col min="20" max="20" width="7.140625" style="35" bestFit="1" customWidth="1"/>
    <col min="21" max="21" width="5.85546875" style="35" bestFit="1" customWidth="1"/>
    <col min="22" max="22" width="15.85546875" style="35"/>
    <col min="23" max="16384" width="15.85546875" style="1"/>
  </cols>
  <sheetData>
    <row r="1" spans="1:25" ht="15" customHeight="1" x14ac:dyDescent="0.25">
      <c r="W1" s="71"/>
    </row>
    <row r="2" spans="1:25" x14ac:dyDescent="0.25">
      <c r="W2" s="71"/>
    </row>
    <row r="3" spans="1:25" s="11" customFormat="1" ht="21" x14ac:dyDescent="0.35">
      <c r="A3" s="1"/>
      <c r="B3" s="32"/>
      <c r="C3" s="67" t="s">
        <v>439</v>
      </c>
      <c r="D3" s="68"/>
      <c r="E3" s="68"/>
      <c r="F3" s="68"/>
      <c r="G3" s="68"/>
      <c r="H3" s="69"/>
      <c r="I3" s="72" t="s">
        <v>434</v>
      </c>
      <c r="J3" s="72"/>
      <c r="K3" s="72"/>
      <c r="L3" s="72"/>
      <c r="M3" s="72"/>
      <c r="N3" s="72"/>
      <c r="O3" s="36"/>
      <c r="P3" s="35"/>
      <c r="Q3" s="35"/>
      <c r="R3" s="35"/>
      <c r="S3" s="35"/>
      <c r="T3" s="35"/>
      <c r="U3" s="35"/>
      <c r="V3" s="35"/>
      <c r="W3" s="71"/>
      <c r="X3" s="1"/>
      <c r="Y3" s="1"/>
    </row>
    <row r="4" spans="1:25" ht="26.45" customHeight="1" x14ac:dyDescent="0.25">
      <c r="B4" s="39" t="s">
        <v>436</v>
      </c>
      <c r="C4" s="39" t="s">
        <v>17</v>
      </c>
      <c r="D4" s="39" t="s">
        <v>145</v>
      </c>
      <c r="E4" s="39" t="s">
        <v>344</v>
      </c>
      <c r="F4" s="39" t="s">
        <v>154</v>
      </c>
      <c r="G4" s="39" t="s">
        <v>155</v>
      </c>
      <c r="H4" s="39" t="s">
        <v>440</v>
      </c>
      <c r="I4" s="39" t="s">
        <v>17</v>
      </c>
      <c r="J4" s="39" t="s">
        <v>145</v>
      </c>
      <c r="K4" s="39" t="s">
        <v>344</v>
      </c>
      <c r="L4" s="39" t="s">
        <v>154</v>
      </c>
      <c r="M4" s="39" t="s">
        <v>155</v>
      </c>
      <c r="N4" s="39" t="s">
        <v>440</v>
      </c>
      <c r="O4" s="38" t="s">
        <v>435</v>
      </c>
      <c r="P4" s="33" t="s">
        <v>17</v>
      </c>
      <c r="Q4" s="33" t="s">
        <v>145</v>
      </c>
      <c r="R4" s="33" t="s">
        <v>202</v>
      </c>
      <c r="S4" s="33" t="s">
        <v>154</v>
      </c>
      <c r="T4" s="33" t="s">
        <v>155</v>
      </c>
      <c r="U4" s="33" t="s">
        <v>441</v>
      </c>
      <c r="V4" s="34"/>
      <c r="W4" s="4"/>
    </row>
    <row r="5" spans="1:25" ht="15.75" x14ac:dyDescent="0.25">
      <c r="B5" s="41">
        <v>1960</v>
      </c>
      <c r="C5" s="31">
        <v>1</v>
      </c>
      <c r="D5" s="31"/>
      <c r="E5" s="31"/>
      <c r="F5" s="31"/>
      <c r="G5" s="31"/>
      <c r="H5" s="31"/>
      <c r="I5" s="70">
        <f>SUM(C5:C14)</f>
        <v>1</v>
      </c>
      <c r="J5" s="70"/>
      <c r="K5" s="70"/>
      <c r="L5" s="70"/>
      <c r="M5" s="70"/>
      <c r="N5" s="70"/>
      <c r="O5" s="37" t="s">
        <v>442</v>
      </c>
      <c r="P5" s="35">
        <v>1</v>
      </c>
      <c r="W5" s="35"/>
    </row>
    <row r="6" spans="1:25" ht="15.75" x14ac:dyDescent="0.25">
      <c r="B6" s="41">
        <v>1961</v>
      </c>
      <c r="C6" s="31"/>
      <c r="D6" s="31"/>
      <c r="E6" s="31"/>
      <c r="F6" s="31"/>
      <c r="G6" s="31"/>
      <c r="H6" s="31"/>
      <c r="I6" s="70"/>
      <c r="J6" s="70"/>
      <c r="K6" s="70"/>
      <c r="L6" s="70"/>
      <c r="M6" s="70"/>
      <c r="N6" s="70"/>
      <c r="O6" s="37" t="s">
        <v>443</v>
      </c>
      <c r="P6" s="35">
        <v>9</v>
      </c>
      <c r="Q6" s="35">
        <v>1</v>
      </c>
      <c r="W6" s="35"/>
    </row>
    <row r="7" spans="1:25" ht="15.75" x14ac:dyDescent="0.25">
      <c r="B7" s="41">
        <v>1962</v>
      </c>
      <c r="C7" s="31"/>
      <c r="D7" s="31"/>
      <c r="E7" s="31"/>
      <c r="F7" s="31"/>
      <c r="G7" s="31"/>
      <c r="H7" s="31"/>
      <c r="I7" s="70"/>
      <c r="J7" s="70"/>
      <c r="K7" s="70"/>
      <c r="L7" s="70"/>
      <c r="M7" s="70"/>
      <c r="N7" s="70"/>
      <c r="O7" s="37" t="s">
        <v>444</v>
      </c>
      <c r="P7" s="35">
        <v>86</v>
      </c>
      <c r="Q7" s="35">
        <v>1</v>
      </c>
      <c r="W7" s="35"/>
    </row>
    <row r="8" spans="1:25" ht="15.75" x14ac:dyDescent="0.25">
      <c r="B8" s="41">
        <v>1963</v>
      </c>
      <c r="C8" s="31"/>
      <c r="D8" s="31"/>
      <c r="E8" s="31"/>
      <c r="F8" s="31"/>
      <c r="G8" s="31"/>
      <c r="H8" s="31"/>
      <c r="I8" s="70"/>
      <c r="J8" s="70"/>
      <c r="K8" s="70"/>
      <c r="L8" s="70"/>
      <c r="M8" s="70"/>
      <c r="N8" s="70"/>
      <c r="O8" s="37" t="s">
        <v>445</v>
      </c>
      <c r="P8" s="35">
        <v>62</v>
      </c>
      <c r="Q8" s="35">
        <v>3</v>
      </c>
      <c r="T8" s="35">
        <v>4</v>
      </c>
      <c r="W8" s="35"/>
    </row>
    <row r="9" spans="1:25" ht="15.75" x14ac:dyDescent="0.25">
      <c r="B9" s="41">
        <v>1964</v>
      </c>
      <c r="C9" s="31"/>
      <c r="D9" s="31"/>
      <c r="E9" s="31"/>
      <c r="F9" s="31"/>
      <c r="G9" s="31"/>
      <c r="H9" s="31"/>
      <c r="I9" s="70"/>
      <c r="J9" s="70"/>
      <c r="K9" s="70"/>
      <c r="L9" s="70"/>
      <c r="M9" s="70"/>
      <c r="N9" s="70"/>
      <c r="O9" s="37" t="s">
        <v>446</v>
      </c>
      <c r="P9" s="35">
        <v>59</v>
      </c>
      <c r="Q9" s="35">
        <v>1</v>
      </c>
      <c r="U9" s="35">
        <v>5</v>
      </c>
      <c r="W9" s="35"/>
    </row>
    <row r="10" spans="1:25" ht="15.75" x14ac:dyDescent="0.25">
      <c r="B10" s="41">
        <v>1965</v>
      </c>
      <c r="C10" s="31"/>
      <c r="D10" s="31"/>
      <c r="E10" s="31"/>
      <c r="F10" s="31"/>
      <c r="G10" s="31"/>
      <c r="H10" s="31"/>
      <c r="I10" s="70"/>
      <c r="J10" s="70"/>
      <c r="K10" s="70"/>
      <c r="L10" s="70"/>
      <c r="M10" s="70"/>
      <c r="N10" s="70"/>
      <c r="O10" s="37" t="s">
        <v>447</v>
      </c>
      <c r="P10" s="35">
        <v>292</v>
      </c>
      <c r="Q10" s="35">
        <v>55</v>
      </c>
      <c r="R10" s="35">
        <v>1</v>
      </c>
      <c r="S10" s="35">
        <v>9</v>
      </c>
      <c r="T10" s="35">
        <v>13</v>
      </c>
      <c r="U10" s="35">
        <v>21</v>
      </c>
      <c r="W10" s="35"/>
    </row>
    <row r="11" spans="1:25" ht="15.75" x14ac:dyDescent="0.25">
      <c r="B11" s="41">
        <v>1966</v>
      </c>
      <c r="C11" s="31"/>
      <c r="D11" s="31"/>
      <c r="E11" s="31"/>
      <c r="F11" s="31"/>
      <c r="G11" s="31"/>
      <c r="H11" s="31"/>
      <c r="I11" s="70"/>
      <c r="J11" s="70"/>
      <c r="K11" s="70"/>
      <c r="L11" s="70"/>
      <c r="M11" s="70"/>
      <c r="N11" s="70"/>
      <c r="O11" s="37" t="s">
        <v>448</v>
      </c>
      <c r="P11" s="35">
        <v>133</v>
      </c>
      <c r="Q11" s="35">
        <v>36</v>
      </c>
      <c r="S11" s="35">
        <v>9</v>
      </c>
      <c r="T11" s="35">
        <v>1</v>
      </c>
      <c r="U11" s="35">
        <v>13</v>
      </c>
      <c r="W11" s="35"/>
    </row>
    <row r="12" spans="1:25" ht="15.75" x14ac:dyDescent="0.25">
      <c r="B12" s="41">
        <v>1967</v>
      </c>
      <c r="C12" s="31"/>
      <c r="D12" s="31"/>
      <c r="E12" s="31"/>
      <c r="F12" s="31"/>
      <c r="G12" s="31"/>
      <c r="H12" s="31"/>
      <c r="I12" s="70"/>
      <c r="J12" s="70"/>
      <c r="K12" s="70"/>
      <c r="L12" s="70"/>
      <c r="M12" s="70"/>
      <c r="N12" s="70"/>
      <c r="O12" s="36" t="s">
        <v>437</v>
      </c>
    </row>
    <row r="13" spans="1:25" ht="15.75" x14ac:dyDescent="0.25">
      <c r="B13" s="41">
        <v>1968</v>
      </c>
      <c r="C13" s="31"/>
      <c r="D13" s="31"/>
      <c r="E13" s="31"/>
      <c r="F13" s="31"/>
      <c r="G13" s="31"/>
      <c r="H13" s="31"/>
      <c r="I13" s="70"/>
      <c r="J13" s="70"/>
      <c r="K13" s="70"/>
      <c r="L13" s="70"/>
      <c r="M13" s="70"/>
      <c r="N13" s="70"/>
    </row>
    <row r="14" spans="1:25" ht="15.75" x14ac:dyDescent="0.25">
      <c r="B14" s="41">
        <v>1969</v>
      </c>
      <c r="C14" s="31"/>
      <c r="D14" s="31"/>
      <c r="E14" s="31"/>
      <c r="F14" s="31"/>
      <c r="G14" s="31"/>
      <c r="H14" s="31"/>
      <c r="I14" s="70"/>
      <c r="J14" s="70"/>
      <c r="K14" s="70"/>
      <c r="L14" s="70"/>
      <c r="M14" s="70"/>
      <c r="N14" s="70"/>
    </row>
    <row r="15" spans="1:25" ht="15.75" x14ac:dyDescent="0.25">
      <c r="B15" s="41">
        <v>1970</v>
      </c>
      <c r="C15" s="31"/>
      <c r="D15" s="31"/>
      <c r="E15" s="31"/>
      <c r="F15" s="31"/>
      <c r="G15" s="31"/>
      <c r="H15" s="31"/>
      <c r="I15" s="70">
        <f>SUM(C15:C24)</f>
        <v>9</v>
      </c>
      <c r="J15" s="70">
        <f>SUM(D15:D24)</f>
        <v>1</v>
      </c>
      <c r="K15" s="70"/>
      <c r="L15" s="70"/>
      <c r="M15" s="70"/>
      <c r="N15" s="70"/>
    </row>
    <row r="16" spans="1:25" ht="15.75" x14ac:dyDescent="0.25">
      <c r="B16" s="41">
        <v>1971</v>
      </c>
      <c r="C16" s="31">
        <v>2</v>
      </c>
      <c r="D16" s="31"/>
      <c r="E16" s="31"/>
      <c r="F16" s="31"/>
      <c r="G16" s="31"/>
      <c r="H16" s="31"/>
      <c r="I16" s="70"/>
      <c r="J16" s="70"/>
      <c r="K16" s="70"/>
      <c r="L16" s="70"/>
      <c r="M16" s="70"/>
      <c r="N16" s="70"/>
    </row>
    <row r="17" spans="2:14" ht="15.75" x14ac:dyDescent="0.25">
      <c r="B17" s="41">
        <v>1972</v>
      </c>
      <c r="C17" s="31"/>
      <c r="D17" s="31"/>
      <c r="E17" s="31"/>
      <c r="F17" s="31"/>
      <c r="G17" s="31"/>
      <c r="H17" s="31"/>
      <c r="I17" s="70"/>
      <c r="J17" s="70"/>
      <c r="K17" s="70"/>
      <c r="L17" s="70"/>
      <c r="M17" s="70"/>
      <c r="N17" s="70"/>
    </row>
    <row r="18" spans="2:14" ht="15.75" x14ac:dyDescent="0.25">
      <c r="B18" s="41">
        <v>1973</v>
      </c>
      <c r="C18" s="31"/>
      <c r="D18" s="31"/>
      <c r="E18" s="31"/>
      <c r="F18" s="31"/>
      <c r="G18" s="31"/>
      <c r="H18" s="31"/>
      <c r="I18" s="70"/>
      <c r="J18" s="70"/>
      <c r="K18" s="70"/>
      <c r="L18" s="70"/>
      <c r="M18" s="70"/>
      <c r="N18" s="70"/>
    </row>
    <row r="19" spans="2:14" ht="15.75" x14ac:dyDescent="0.25">
      <c r="B19" s="41">
        <v>1974</v>
      </c>
      <c r="C19" s="31">
        <v>1</v>
      </c>
      <c r="D19" s="31">
        <v>1</v>
      </c>
      <c r="E19" s="31"/>
      <c r="F19" s="31"/>
      <c r="G19" s="31"/>
      <c r="H19" s="31"/>
      <c r="I19" s="70"/>
      <c r="J19" s="70"/>
      <c r="K19" s="70"/>
      <c r="L19" s="70"/>
      <c r="M19" s="70"/>
      <c r="N19" s="70"/>
    </row>
    <row r="20" spans="2:14" ht="15.75" x14ac:dyDescent="0.25">
      <c r="B20" s="41">
        <v>1975</v>
      </c>
      <c r="C20" s="31"/>
      <c r="D20" s="31"/>
      <c r="E20" s="31"/>
      <c r="F20" s="31"/>
      <c r="G20" s="31"/>
      <c r="H20" s="31"/>
      <c r="I20" s="70"/>
      <c r="J20" s="70"/>
      <c r="K20" s="70"/>
      <c r="L20" s="70"/>
      <c r="M20" s="70"/>
      <c r="N20" s="70"/>
    </row>
    <row r="21" spans="2:14" ht="15.75" x14ac:dyDescent="0.25">
      <c r="B21" s="41">
        <v>1976</v>
      </c>
      <c r="C21" s="31">
        <v>1</v>
      </c>
      <c r="D21" s="31"/>
      <c r="E21" s="31"/>
      <c r="F21" s="31"/>
      <c r="G21" s="31"/>
      <c r="H21" s="31"/>
      <c r="I21" s="70"/>
      <c r="J21" s="70"/>
      <c r="K21" s="70"/>
      <c r="L21" s="70"/>
      <c r="M21" s="70"/>
      <c r="N21" s="70"/>
    </row>
    <row r="22" spans="2:14" ht="15.75" x14ac:dyDescent="0.25">
      <c r="B22" s="41">
        <v>1977</v>
      </c>
      <c r="C22" s="31"/>
      <c r="D22" s="31"/>
      <c r="E22" s="31"/>
      <c r="F22" s="31"/>
      <c r="G22" s="31"/>
      <c r="H22" s="31"/>
      <c r="I22" s="70"/>
      <c r="J22" s="70"/>
      <c r="K22" s="70"/>
      <c r="L22" s="70"/>
      <c r="M22" s="70"/>
      <c r="N22" s="70"/>
    </row>
    <row r="23" spans="2:14" ht="15.75" x14ac:dyDescent="0.25">
      <c r="B23" s="41">
        <v>1978</v>
      </c>
      <c r="C23" s="31">
        <v>2</v>
      </c>
      <c r="D23" s="31"/>
      <c r="E23" s="31"/>
      <c r="F23" s="31"/>
      <c r="G23" s="31"/>
      <c r="H23" s="31"/>
      <c r="I23" s="70"/>
      <c r="J23" s="70"/>
      <c r="K23" s="70"/>
      <c r="L23" s="70"/>
      <c r="M23" s="70"/>
      <c r="N23" s="70"/>
    </row>
    <row r="24" spans="2:14" ht="15.75" x14ac:dyDescent="0.25">
      <c r="B24" s="41">
        <v>1979</v>
      </c>
      <c r="C24" s="31">
        <v>3</v>
      </c>
      <c r="D24" s="31"/>
      <c r="E24" s="31"/>
      <c r="F24" s="31"/>
      <c r="G24" s="31"/>
      <c r="H24" s="31"/>
      <c r="I24" s="70"/>
      <c r="J24" s="70"/>
      <c r="K24" s="70"/>
      <c r="L24" s="70"/>
      <c r="M24" s="70"/>
      <c r="N24" s="70"/>
    </row>
    <row r="25" spans="2:14" ht="15.75" x14ac:dyDescent="0.25">
      <c r="B25" s="41">
        <v>1980</v>
      </c>
      <c r="C25" s="31">
        <v>6</v>
      </c>
      <c r="D25" s="31"/>
      <c r="E25" s="31"/>
      <c r="F25" s="31"/>
      <c r="G25" s="31"/>
      <c r="H25" s="31"/>
      <c r="I25" s="70">
        <f>SUM(C25:C34)</f>
        <v>86</v>
      </c>
      <c r="J25" s="70">
        <f t="shared" ref="J25" si="0">SUM(D25:D34)</f>
        <v>1</v>
      </c>
      <c r="K25" s="70"/>
      <c r="L25" s="70"/>
      <c r="M25" s="70"/>
      <c r="N25" s="70"/>
    </row>
    <row r="26" spans="2:14" ht="15.75" x14ac:dyDescent="0.25">
      <c r="B26" s="41">
        <v>1981</v>
      </c>
      <c r="C26" s="31">
        <v>3</v>
      </c>
      <c r="D26" s="31"/>
      <c r="E26" s="31"/>
      <c r="F26" s="31"/>
      <c r="G26" s="31"/>
      <c r="H26" s="31"/>
      <c r="I26" s="70"/>
      <c r="J26" s="70"/>
      <c r="K26" s="70"/>
      <c r="L26" s="70"/>
      <c r="M26" s="70"/>
      <c r="N26" s="70"/>
    </row>
    <row r="27" spans="2:14" ht="15.75" x14ac:dyDescent="0.25">
      <c r="B27" s="41">
        <v>1982</v>
      </c>
      <c r="C27" s="31">
        <v>3</v>
      </c>
      <c r="D27" s="31"/>
      <c r="E27" s="31"/>
      <c r="F27" s="31"/>
      <c r="G27" s="31"/>
      <c r="H27" s="31"/>
      <c r="I27" s="70"/>
      <c r="J27" s="70"/>
      <c r="K27" s="70"/>
      <c r="L27" s="70"/>
      <c r="M27" s="70"/>
      <c r="N27" s="70"/>
    </row>
    <row r="28" spans="2:14" ht="15.75" x14ac:dyDescent="0.25">
      <c r="B28" s="41">
        <v>1983</v>
      </c>
      <c r="C28" s="31">
        <v>6</v>
      </c>
      <c r="D28" s="31"/>
      <c r="E28" s="31"/>
      <c r="F28" s="31"/>
      <c r="G28" s="31"/>
      <c r="H28" s="31"/>
      <c r="I28" s="70"/>
      <c r="J28" s="70"/>
      <c r="K28" s="70"/>
      <c r="L28" s="70"/>
      <c r="M28" s="70"/>
      <c r="N28" s="70"/>
    </row>
    <row r="29" spans="2:14" ht="15.75" x14ac:dyDescent="0.25">
      <c r="B29" s="41">
        <v>1984</v>
      </c>
      <c r="C29" s="31">
        <v>12</v>
      </c>
      <c r="D29" s="31"/>
      <c r="E29" s="31"/>
      <c r="F29" s="31"/>
      <c r="G29" s="31"/>
      <c r="H29" s="31"/>
      <c r="I29" s="70"/>
      <c r="J29" s="70"/>
      <c r="K29" s="70"/>
      <c r="L29" s="70"/>
      <c r="M29" s="70"/>
      <c r="N29" s="70"/>
    </row>
    <row r="30" spans="2:14" ht="15.75" x14ac:dyDescent="0.25">
      <c r="B30" s="41">
        <v>1985</v>
      </c>
      <c r="C30" s="31">
        <v>10</v>
      </c>
      <c r="D30" s="31">
        <v>1</v>
      </c>
      <c r="E30" s="31"/>
      <c r="F30" s="31"/>
      <c r="G30" s="31"/>
      <c r="H30" s="31"/>
      <c r="I30" s="70"/>
      <c r="J30" s="70"/>
      <c r="K30" s="70"/>
      <c r="L30" s="70"/>
      <c r="M30" s="70"/>
      <c r="N30" s="70"/>
    </row>
    <row r="31" spans="2:14" ht="15.75" x14ac:dyDescent="0.25">
      <c r="B31" s="41">
        <v>1986</v>
      </c>
      <c r="C31" s="31">
        <v>10</v>
      </c>
      <c r="D31" s="31"/>
      <c r="E31" s="31"/>
      <c r="F31" s="31"/>
      <c r="G31" s="31"/>
      <c r="H31" s="31"/>
      <c r="I31" s="70"/>
      <c r="J31" s="70"/>
      <c r="K31" s="70"/>
      <c r="L31" s="70"/>
      <c r="M31" s="70"/>
      <c r="N31" s="70"/>
    </row>
    <row r="32" spans="2:14" ht="15.75" x14ac:dyDescent="0.25">
      <c r="B32" s="41">
        <v>1987</v>
      </c>
      <c r="C32" s="31">
        <v>13</v>
      </c>
      <c r="D32" s="31"/>
      <c r="E32" s="31"/>
      <c r="F32" s="31"/>
      <c r="G32" s="31"/>
      <c r="H32" s="31"/>
      <c r="I32" s="70"/>
      <c r="J32" s="70"/>
      <c r="K32" s="70"/>
      <c r="L32" s="70"/>
      <c r="M32" s="70"/>
      <c r="N32" s="70"/>
    </row>
    <row r="33" spans="2:14" ht="15.75" x14ac:dyDescent="0.25">
      <c r="B33" s="41">
        <v>1988</v>
      </c>
      <c r="C33" s="31">
        <v>17</v>
      </c>
      <c r="D33" s="31"/>
      <c r="E33" s="31"/>
      <c r="F33" s="31"/>
      <c r="G33" s="31"/>
      <c r="H33" s="31"/>
      <c r="I33" s="70"/>
      <c r="J33" s="70"/>
      <c r="K33" s="70"/>
      <c r="L33" s="70"/>
      <c r="M33" s="70"/>
      <c r="N33" s="70"/>
    </row>
    <row r="34" spans="2:14" ht="15.75" x14ac:dyDescent="0.25">
      <c r="B34" s="41">
        <v>1989</v>
      </c>
      <c r="C34" s="31">
        <v>6</v>
      </c>
      <c r="D34" s="31"/>
      <c r="E34" s="31"/>
      <c r="F34" s="31"/>
      <c r="G34" s="31"/>
      <c r="H34" s="31"/>
      <c r="I34" s="70"/>
      <c r="J34" s="70"/>
      <c r="K34" s="70"/>
      <c r="L34" s="70"/>
      <c r="M34" s="70"/>
      <c r="N34" s="70"/>
    </row>
    <row r="35" spans="2:14" ht="15.75" x14ac:dyDescent="0.25">
      <c r="B35" s="41">
        <v>1990</v>
      </c>
      <c r="C35" s="31">
        <v>10</v>
      </c>
      <c r="D35" s="31"/>
      <c r="E35" s="31"/>
      <c r="F35" s="31"/>
      <c r="G35" s="31"/>
      <c r="H35" s="31"/>
      <c r="I35" s="70">
        <f>SUM(C35:C44)</f>
        <v>62</v>
      </c>
      <c r="J35" s="70">
        <f t="shared" ref="J35" si="1">SUM(D35:D44)</f>
        <v>3</v>
      </c>
      <c r="K35" s="70"/>
      <c r="L35" s="70"/>
      <c r="M35" s="70">
        <f>SUM(G35:G44)</f>
        <v>4</v>
      </c>
      <c r="N35" s="70"/>
    </row>
    <row r="36" spans="2:14" ht="15.75" x14ac:dyDescent="0.25">
      <c r="B36" s="41">
        <v>1991</v>
      </c>
      <c r="C36" s="31">
        <v>10</v>
      </c>
      <c r="D36" s="31"/>
      <c r="E36" s="31"/>
      <c r="F36" s="31"/>
      <c r="G36" s="31"/>
      <c r="H36" s="31"/>
      <c r="I36" s="70"/>
      <c r="J36" s="70"/>
      <c r="K36" s="70"/>
      <c r="L36" s="70"/>
      <c r="M36" s="70"/>
      <c r="N36" s="70"/>
    </row>
    <row r="37" spans="2:14" ht="15.75" x14ac:dyDescent="0.25">
      <c r="B37" s="41">
        <v>1992</v>
      </c>
      <c r="C37" s="31">
        <v>6</v>
      </c>
      <c r="D37" s="31"/>
      <c r="E37" s="31"/>
      <c r="F37" s="31"/>
      <c r="G37" s="31"/>
      <c r="H37" s="31"/>
      <c r="I37" s="70"/>
      <c r="J37" s="70"/>
      <c r="K37" s="70"/>
      <c r="L37" s="70"/>
      <c r="M37" s="70"/>
      <c r="N37" s="70"/>
    </row>
    <row r="38" spans="2:14" ht="15.75" x14ac:dyDescent="0.25">
      <c r="B38" s="41">
        <v>1993</v>
      </c>
      <c r="C38" s="31">
        <v>6</v>
      </c>
      <c r="D38" s="31"/>
      <c r="E38" s="31"/>
      <c r="F38" s="31"/>
      <c r="G38" s="31"/>
      <c r="H38" s="31"/>
      <c r="I38" s="70"/>
      <c r="J38" s="70"/>
      <c r="K38" s="70"/>
      <c r="L38" s="70"/>
      <c r="M38" s="70"/>
      <c r="N38" s="70"/>
    </row>
    <row r="39" spans="2:14" ht="15.75" x14ac:dyDescent="0.25">
      <c r="B39" s="41">
        <v>1994</v>
      </c>
      <c r="C39" s="31">
        <v>9</v>
      </c>
      <c r="D39" s="31">
        <v>1</v>
      </c>
      <c r="E39" s="31"/>
      <c r="F39" s="31"/>
      <c r="G39" s="31"/>
      <c r="H39" s="31"/>
      <c r="I39" s="70"/>
      <c r="J39" s="70"/>
      <c r="K39" s="70"/>
      <c r="L39" s="70"/>
      <c r="M39" s="70"/>
      <c r="N39" s="70"/>
    </row>
    <row r="40" spans="2:14" ht="15.75" x14ac:dyDescent="0.25">
      <c r="B40" s="41">
        <v>1995</v>
      </c>
      <c r="C40" s="31">
        <v>4</v>
      </c>
      <c r="D40" s="31"/>
      <c r="E40" s="31"/>
      <c r="F40" s="31"/>
      <c r="G40" s="31"/>
      <c r="H40" s="31"/>
      <c r="I40" s="70"/>
      <c r="J40" s="70"/>
      <c r="K40" s="70"/>
      <c r="L40" s="70"/>
      <c r="M40" s="70"/>
      <c r="N40" s="70"/>
    </row>
    <row r="41" spans="2:14" ht="15.75" x14ac:dyDescent="0.25">
      <c r="B41" s="41">
        <v>1996</v>
      </c>
      <c r="C41" s="31">
        <v>4</v>
      </c>
      <c r="D41" s="31"/>
      <c r="E41" s="31"/>
      <c r="F41" s="31"/>
      <c r="G41" s="31"/>
      <c r="H41" s="31"/>
      <c r="I41" s="70"/>
      <c r="J41" s="70"/>
      <c r="K41" s="70"/>
      <c r="L41" s="70"/>
      <c r="M41" s="70"/>
      <c r="N41" s="70"/>
    </row>
    <row r="42" spans="2:14" ht="15.75" x14ac:dyDescent="0.25">
      <c r="B42" s="41">
        <v>1997</v>
      </c>
      <c r="C42" s="31">
        <v>3</v>
      </c>
      <c r="D42" s="31">
        <v>2</v>
      </c>
      <c r="E42" s="31"/>
      <c r="F42" s="31"/>
      <c r="G42" s="31"/>
      <c r="H42" s="31"/>
      <c r="I42" s="70"/>
      <c r="J42" s="70"/>
      <c r="K42" s="70"/>
      <c r="L42" s="70"/>
      <c r="M42" s="70"/>
      <c r="N42" s="70"/>
    </row>
    <row r="43" spans="2:14" ht="15.75" x14ac:dyDescent="0.25">
      <c r="B43" s="41">
        <v>1998</v>
      </c>
      <c r="C43" s="31">
        <v>5</v>
      </c>
      <c r="D43" s="31"/>
      <c r="E43" s="31"/>
      <c r="F43" s="31"/>
      <c r="G43" s="31"/>
      <c r="H43" s="31"/>
      <c r="I43" s="70"/>
      <c r="J43" s="70"/>
      <c r="K43" s="70"/>
      <c r="L43" s="70"/>
      <c r="M43" s="70"/>
      <c r="N43" s="70"/>
    </row>
    <row r="44" spans="2:14" ht="15.75" x14ac:dyDescent="0.25">
      <c r="B44" s="41">
        <v>1999</v>
      </c>
      <c r="C44" s="31">
        <v>5</v>
      </c>
      <c r="D44" s="31"/>
      <c r="E44" s="31"/>
      <c r="F44" s="31"/>
      <c r="G44" s="31">
        <v>4</v>
      </c>
      <c r="H44" s="31"/>
      <c r="I44" s="70"/>
      <c r="J44" s="70"/>
      <c r="K44" s="70"/>
      <c r="L44" s="70"/>
      <c r="M44" s="70"/>
      <c r="N44" s="70"/>
    </row>
    <row r="45" spans="2:14" ht="15.75" x14ac:dyDescent="0.25">
      <c r="B45" s="41">
        <v>2000</v>
      </c>
      <c r="C45" s="31">
        <v>7</v>
      </c>
      <c r="D45" s="31"/>
      <c r="E45" s="31"/>
      <c r="F45" s="31"/>
      <c r="G45" s="31"/>
      <c r="H45" s="31"/>
      <c r="I45" s="70">
        <f>SUM(C45:C54)</f>
        <v>59</v>
      </c>
      <c r="J45" s="70">
        <f t="shared" ref="J45" si="2">SUM(D45:D54)</f>
        <v>1</v>
      </c>
      <c r="K45" s="70"/>
      <c r="L45" s="70"/>
      <c r="M45" s="70"/>
      <c r="N45" s="70">
        <f>SUM(H45:H54)</f>
        <v>5</v>
      </c>
    </row>
    <row r="46" spans="2:14" ht="15.75" x14ac:dyDescent="0.25">
      <c r="B46" s="41">
        <v>2001</v>
      </c>
      <c r="C46" s="31">
        <v>11</v>
      </c>
      <c r="D46" s="31">
        <v>1</v>
      </c>
      <c r="E46" s="31"/>
      <c r="F46" s="31"/>
      <c r="G46" s="31"/>
      <c r="H46" s="31"/>
      <c r="I46" s="70"/>
      <c r="J46" s="70"/>
      <c r="K46" s="70"/>
      <c r="L46" s="70"/>
      <c r="M46" s="70"/>
      <c r="N46" s="70"/>
    </row>
    <row r="47" spans="2:14" ht="15.75" x14ac:dyDescent="0.25">
      <c r="B47" s="41">
        <v>2002</v>
      </c>
      <c r="C47" s="31">
        <v>5</v>
      </c>
      <c r="D47" s="31"/>
      <c r="E47" s="31"/>
      <c r="F47" s="31"/>
      <c r="G47" s="31"/>
      <c r="H47" s="31"/>
      <c r="I47" s="70"/>
      <c r="J47" s="70"/>
      <c r="K47" s="70"/>
      <c r="L47" s="70"/>
      <c r="M47" s="70"/>
      <c r="N47" s="70"/>
    </row>
    <row r="48" spans="2:14" ht="15.75" x14ac:dyDescent="0.25">
      <c r="B48" s="41">
        <v>2003</v>
      </c>
      <c r="C48" s="31">
        <v>4</v>
      </c>
      <c r="D48" s="31"/>
      <c r="E48" s="31"/>
      <c r="F48" s="31"/>
      <c r="G48" s="31"/>
      <c r="H48" s="31"/>
      <c r="I48" s="70"/>
      <c r="J48" s="70"/>
      <c r="K48" s="70"/>
      <c r="L48" s="70"/>
      <c r="M48" s="70"/>
      <c r="N48" s="70"/>
    </row>
    <row r="49" spans="2:14" ht="15.75" x14ac:dyDescent="0.25">
      <c r="B49" s="41">
        <v>2004</v>
      </c>
      <c r="C49" s="31">
        <v>2</v>
      </c>
      <c r="D49" s="31"/>
      <c r="E49" s="31"/>
      <c r="F49" s="31"/>
      <c r="G49" s="31"/>
      <c r="H49" s="31"/>
      <c r="I49" s="70"/>
      <c r="J49" s="70"/>
      <c r="K49" s="70"/>
      <c r="L49" s="70"/>
      <c r="M49" s="70"/>
      <c r="N49" s="70"/>
    </row>
    <row r="50" spans="2:14" ht="15.75" x14ac:dyDescent="0.25">
      <c r="B50" s="41">
        <v>2005</v>
      </c>
      <c r="C50" s="31">
        <v>4</v>
      </c>
      <c r="D50" s="31"/>
      <c r="E50" s="31"/>
      <c r="F50" s="31"/>
      <c r="G50" s="31"/>
      <c r="H50" s="31">
        <v>1</v>
      </c>
      <c r="I50" s="70"/>
      <c r="J50" s="70"/>
      <c r="K50" s="70"/>
      <c r="L50" s="70"/>
      <c r="M50" s="70"/>
      <c r="N50" s="70"/>
    </row>
    <row r="51" spans="2:14" ht="15.75" x14ac:dyDescent="0.25">
      <c r="B51" s="41">
        <v>2006</v>
      </c>
      <c r="C51" s="31">
        <v>8</v>
      </c>
      <c r="D51" s="31"/>
      <c r="E51" s="31"/>
      <c r="F51" s="31"/>
      <c r="G51" s="31"/>
      <c r="H51" s="31">
        <v>1</v>
      </c>
      <c r="I51" s="70"/>
      <c r="J51" s="70"/>
      <c r="K51" s="70"/>
      <c r="L51" s="70"/>
      <c r="M51" s="70"/>
      <c r="N51" s="70"/>
    </row>
    <row r="52" spans="2:14" ht="15.75" x14ac:dyDescent="0.25">
      <c r="B52" s="41">
        <v>2007</v>
      </c>
      <c r="C52" s="31">
        <v>4</v>
      </c>
      <c r="D52" s="31"/>
      <c r="E52" s="31"/>
      <c r="F52" s="31"/>
      <c r="G52" s="31"/>
      <c r="H52" s="31">
        <v>1</v>
      </c>
      <c r="I52" s="70"/>
      <c r="J52" s="70"/>
      <c r="K52" s="70"/>
      <c r="L52" s="70"/>
      <c r="M52" s="70"/>
      <c r="N52" s="70"/>
    </row>
    <row r="53" spans="2:14" ht="15.75" x14ac:dyDescent="0.25">
      <c r="B53" s="41">
        <v>2008</v>
      </c>
      <c r="C53" s="31">
        <v>5</v>
      </c>
      <c r="D53" s="31"/>
      <c r="E53" s="31"/>
      <c r="F53" s="31"/>
      <c r="G53" s="31"/>
      <c r="H53" s="31">
        <v>1</v>
      </c>
      <c r="I53" s="70"/>
      <c r="J53" s="70"/>
      <c r="K53" s="70"/>
      <c r="L53" s="70"/>
      <c r="M53" s="70"/>
      <c r="N53" s="70"/>
    </row>
    <row r="54" spans="2:14" ht="15.75" x14ac:dyDescent="0.25">
      <c r="B54" s="41">
        <v>2009</v>
      </c>
      <c r="C54" s="31">
        <v>9</v>
      </c>
      <c r="D54" s="31"/>
      <c r="E54" s="31"/>
      <c r="F54" s="31"/>
      <c r="G54" s="31"/>
      <c r="H54" s="31">
        <v>1</v>
      </c>
      <c r="I54" s="70"/>
      <c r="J54" s="70"/>
      <c r="K54" s="70"/>
      <c r="L54" s="70"/>
      <c r="M54" s="70"/>
      <c r="N54" s="70"/>
    </row>
    <row r="55" spans="2:14" ht="15.75" x14ac:dyDescent="0.25">
      <c r="B55" s="41">
        <v>2010</v>
      </c>
      <c r="C55" s="31">
        <v>9</v>
      </c>
      <c r="D55" s="31">
        <v>1</v>
      </c>
      <c r="E55" s="31"/>
      <c r="F55" s="31"/>
      <c r="G55" s="31"/>
      <c r="H55" s="31">
        <v>3</v>
      </c>
      <c r="I55" s="70">
        <f>SUM(C55:C64)</f>
        <v>292</v>
      </c>
      <c r="J55" s="70">
        <f>SUM(D55:D64)</f>
        <v>55</v>
      </c>
      <c r="K55" s="70">
        <f t="shared" ref="K55" si="3">SUM(E55:E64)</f>
        <v>1</v>
      </c>
      <c r="L55" s="70">
        <f t="shared" ref="L55" si="4">SUM(F55:F64)</f>
        <v>9</v>
      </c>
      <c r="M55" s="70">
        <f t="shared" ref="M55:N55" si="5">SUM(G55:G64)</f>
        <v>13</v>
      </c>
      <c r="N55" s="70">
        <f t="shared" si="5"/>
        <v>21</v>
      </c>
    </row>
    <row r="56" spans="2:14" ht="15.75" x14ac:dyDescent="0.25">
      <c r="B56" s="41">
        <v>2011</v>
      </c>
      <c r="C56" s="31">
        <v>12</v>
      </c>
      <c r="D56" s="31">
        <v>1</v>
      </c>
      <c r="E56" s="31"/>
      <c r="F56" s="31">
        <v>1</v>
      </c>
      <c r="G56" s="31"/>
      <c r="H56" s="31">
        <v>4</v>
      </c>
      <c r="I56" s="70"/>
      <c r="J56" s="70"/>
      <c r="K56" s="70"/>
      <c r="L56" s="70"/>
      <c r="M56" s="70"/>
      <c r="N56" s="70"/>
    </row>
    <row r="57" spans="2:14" ht="15.75" x14ac:dyDescent="0.25">
      <c r="B57" s="41">
        <v>2012</v>
      </c>
      <c r="C57" s="31">
        <v>8</v>
      </c>
      <c r="D57" s="31">
        <v>2</v>
      </c>
      <c r="E57" s="31"/>
      <c r="F57" s="31"/>
      <c r="G57" s="31"/>
      <c r="H57" s="31">
        <v>2</v>
      </c>
      <c r="I57" s="70"/>
      <c r="J57" s="70"/>
      <c r="K57" s="70"/>
      <c r="L57" s="70"/>
      <c r="M57" s="70"/>
      <c r="N57" s="70"/>
    </row>
    <row r="58" spans="2:14" ht="15.75" x14ac:dyDescent="0.25">
      <c r="B58" s="41">
        <v>2013</v>
      </c>
      <c r="C58" s="31">
        <v>20</v>
      </c>
      <c r="D58" s="31">
        <v>2</v>
      </c>
      <c r="E58" s="31"/>
      <c r="F58" s="31"/>
      <c r="G58" s="31">
        <v>1</v>
      </c>
      <c r="H58" s="31">
        <v>1</v>
      </c>
      <c r="I58" s="70"/>
      <c r="J58" s="70"/>
      <c r="K58" s="70"/>
      <c r="L58" s="70"/>
      <c r="M58" s="70"/>
      <c r="N58" s="70"/>
    </row>
    <row r="59" spans="2:14" ht="15.75" x14ac:dyDescent="0.25">
      <c r="B59" s="41">
        <v>2014</v>
      </c>
      <c r="C59" s="31">
        <v>20</v>
      </c>
      <c r="D59" s="31">
        <v>5</v>
      </c>
      <c r="E59" s="31"/>
      <c r="F59" s="31"/>
      <c r="G59" s="31">
        <v>1</v>
      </c>
      <c r="H59" s="31"/>
      <c r="I59" s="70"/>
      <c r="J59" s="70"/>
      <c r="K59" s="70"/>
      <c r="L59" s="70"/>
      <c r="M59" s="70"/>
      <c r="N59" s="70"/>
    </row>
    <row r="60" spans="2:14" ht="15.75" x14ac:dyDescent="0.25">
      <c r="B60" s="41">
        <v>2015</v>
      </c>
      <c r="C60" s="31">
        <v>21</v>
      </c>
      <c r="D60" s="31">
        <v>4</v>
      </c>
      <c r="E60" s="31">
        <v>1</v>
      </c>
      <c r="F60" s="31"/>
      <c r="G60" s="31">
        <v>3</v>
      </c>
      <c r="H60" s="31">
        <v>1</v>
      </c>
      <c r="I60" s="70"/>
      <c r="J60" s="70"/>
      <c r="K60" s="70"/>
      <c r="L60" s="70"/>
      <c r="M60" s="70"/>
      <c r="N60" s="70"/>
    </row>
    <row r="61" spans="2:14" ht="15.75" x14ac:dyDescent="0.25">
      <c r="B61" s="41">
        <v>2016</v>
      </c>
      <c r="C61" s="31">
        <v>45</v>
      </c>
      <c r="D61" s="31">
        <v>5</v>
      </c>
      <c r="E61" s="31"/>
      <c r="F61" s="31">
        <v>3</v>
      </c>
      <c r="G61" s="31">
        <v>2</v>
      </c>
      <c r="H61" s="31">
        <v>1</v>
      </c>
      <c r="I61" s="70"/>
      <c r="J61" s="70"/>
      <c r="K61" s="70"/>
      <c r="L61" s="70"/>
      <c r="M61" s="70"/>
      <c r="N61" s="70"/>
    </row>
    <row r="62" spans="2:14" ht="15.75" x14ac:dyDescent="0.25">
      <c r="B62" s="41">
        <v>2017</v>
      </c>
      <c r="C62" s="31">
        <v>48</v>
      </c>
      <c r="D62" s="31">
        <v>10</v>
      </c>
      <c r="E62" s="31"/>
      <c r="F62" s="31">
        <v>2</v>
      </c>
      <c r="G62" s="31">
        <v>2</v>
      </c>
      <c r="H62" s="31"/>
      <c r="I62" s="70"/>
      <c r="J62" s="70"/>
      <c r="K62" s="70"/>
      <c r="L62" s="70"/>
      <c r="M62" s="70"/>
      <c r="N62" s="70"/>
    </row>
    <row r="63" spans="2:14" ht="15.75" x14ac:dyDescent="0.25">
      <c r="B63" s="41">
        <v>2018</v>
      </c>
      <c r="C63" s="31">
        <v>49</v>
      </c>
      <c r="D63" s="31">
        <v>16</v>
      </c>
      <c r="E63" s="31"/>
      <c r="F63" s="31">
        <v>2</v>
      </c>
      <c r="G63" s="31">
        <v>2</v>
      </c>
      <c r="H63" s="31">
        <v>5</v>
      </c>
      <c r="I63" s="70"/>
      <c r="J63" s="70"/>
      <c r="K63" s="70"/>
      <c r="L63" s="70"/>
      <c r="M63" s="70"/>
      <c r="N63" s="70"/>
    </row>
    <row r="64" spans="2:14" ht="15.75" x14ac:dyDescent="0.25">
      <c r="B64" s="41">
        <v>2019</v>
      </c>
      <c r="C64" s="31">
        <v>60</v>
      </c>
      <c r="D64" s="31">
        <v>9</v>
      </c>
      <c r="E64" s="31"/>
      <c r="F64" s="31">
        <v>1</v>
      </c>
      <c r="G64" s="31">
        <v>2</v>
      </c>
      <c r="H64" s="31">
        <v>4</v>
      </c>
      <c r="I64" s="70"/>
      <c r="J64" s="70"/>
      <c r="K64" s="70"/>
      <c r="L64" s="70"/>
      <c r="M64" s="70"/>
      <c r="N64" s="70"/>
    </row>
    <row r="65" spans="2:14" ht="15.6" customHeight="1" x14ac:dyDescent="0.25">
      <c r="B65" s="41">
        <v>2020</v>
      </c>
      <c r="C65" s="31"/>
      <c r="D65" s="31"/>
      <c r="E65" s="31"/>
      <c r="F65" s="31"/>
      <c r="G65" s="31"/>
      <c r="H65" s="31"/>
      <c r="I65" s="70">
        <f>SUM(C65:C69)</f>
        <v>133</v>
      </c>
      <c r="J65" s="70">
        <f>SUM(D65:D69)</f>
        <v>36</v>
      </c>
      <c r="K65" s="70"/>
      <c r="L65" s="70">
        <f t="shared" ref="L65" si="6">SUM(F65:F69)</f>
        <v>9</v>
      </c>
      <c r="M65" s="70">
        <f>SUM(G65:G69)</f>
        <v>1</v>
      </c>
      <c r="N65" s="70">
        <f>SUM(H65:H69)</f>
        <v>13</v>
      </c>
    </row>
    <row r="66" spans="2:14" ht="15.6" customHeight="1" x14ac:dyDescent="0.25">
      <c r="B66" s="41">
        <v>2021</v>
      </c>
      <c r="C66" s="31">
        <v>33</v>
      </c>
      <c r="D66" s="31">
        <v>8</v>
      </c>
      <c r="E66" s="31"/>
      <c r="F66" s="31"/>
      <c r="G66" s="31"/>
      <c r="H66" s="31">
        <v>3</v>
      </c>
      <c r="I66" s="70"/>
      <c r="J66" s="70"/>
      <c r="K66" s="70"/>
      <c r="L66" s="70"/>
      <c r="M66" s="70"/>
      <c r="N66" s="70"/>
    </row>
    <row r="67" spans="2:14" ht="15.6" customHeight="1" x14ac:dyDescent="0.25">
      <c r="B67" s="41">
        <v>2022</v>
      </c>
      <c r="C67" s="31">
        <v>46</v>
      </c>
      <c r="D67" s="31">
        <v>5</v>
      </c>
      <c r="E67" s="31"/>
      <c r="F67" s="31"/>
      <c r="G67" s="31">
        <v>1</v>
      </c>
      <c r="H67" s="31">
        <v>7</v>
      </c>
      <c r="I67" s="70"/>
      <c r="J67" s="70"/>
      <c r="K67" s="70"/>
      <c r="L67" s="70"/>
      <c r="M67" s="70"/>
      <c r="N67" s="70"/>
    </row>
    <row r="68" spans="2:14" ht="15.6" customHeight="1" x14ac:dyDescent="0.25">
      <c r="B68" s="41">
        <v>2023</v>
      </c>
      <c r="C68" s="31">
        <v>20</v>
      </c>
      <c r="D68" s="31">
        <v>15</v>
      </c>
      <c r="E68" s="31"/>
      <c r="F68" s="31">
        <v>4</v>
      </c>
      <c r="G68" s="31"/>
      <c r="H68" s="31">
        <v>1</v>
      </c>
      <c r="I68" s="70"/>
      <c r="J68" s="70"/>
      <c r="K68" s="70"/>
      <c r="L68" s="70"/>
      <c r="M68" s="70"/>
      <c r="N68" s="70"/>
    </row>
    <row r="69" spans="2:14" ht="15.6" customHeight="1" x14ac:dyDescent="0.25">
      <c r="B69" s="41">
        <v>2024</v>
      </c>
      <c r="C69" s="31">
        <v>34</v>
      </c>
      <c r="D69" s="31">
        <v>8</v>
      </c>
      <c r="E69" s="31"/>
      <c r="F69" s="31">
        <v>5</v>
      </c>
      <c r="G69" s="31"/>
      <c r="H69" s="31">
        <v>2</v>
      </c>
      <c r="I69" s="70"/>
      <c r="J69" s="70"/>
      <c r="K69" s="70"/>
      <c r="L69" s="70"/>
      <c r="M69" s="70"/>
      <c r="N69" s="70"/>
    </row>
    <row r="70" spans="2:14" ht="18.75" x14ac:dyDescent="0.25">
      <c r="B70" s="40" t="s">
        <v>359</v>
      </c>
      <c r="C70" s="40">
        <f>SUM(C5:C69)</f>
        <v>642</v>
      </c>
      <c r="D70" s="40">
        <f>SUM(D5:D69)</f>
        <v>97</v>
      </c>
      <c r="E70" s="40">
        <f>SUM(E5:E69)</f>
        <v>1</v>
      </c>
      <c r="F70" s="40">
        <f>SUM(F5:F69)</f>
        <v>18</v>
      </c>
      <c r="G70" s="40">
        <f>SUM(G5:G69)</f>
        <v>18</v>
      </c>
      <c r="H70" s="40"/>
      <c r="I70" s="40">
        <f t="shared" ref="I70:N70" si="7">SUM(I5:I69)</f>
        <v>642</v>
      </c>
      <c r="J70" s="40">
        <f t="shared" si="7"/>
        <v>97</v>
      </c>
      <c r="K70" s="40">
        <f t="shared" si="7"/>
        <v>1</v>
      </c>
      <c r="L70" s="40">
        <f t="shared" si="7"/>
        <v>18</v>
      </c>
      <c r="M70" s="40">
        <f t="shared" si="7"/>
        <v>18</v>
      </c>
      <c r="N70" s="40">
        <f t="shared" si="7"/>
        <v>39</v>
      </c>
    </row>
    <row r="71" spans="2:14" x14ac:dyDescent="0.25">
      <c r="B71" s="1"/>
      <c r="C71" s="1"/>
      <c r="D71" s="1"/>
      <c r="E71" s="1"/>
      <c r="F71" s="1"/>
      <c r="G71" s="1"/>
      <c r="H71" s="1"/>
    </row>
    <row r="72" spans="2:14" x14ac:dyDescent="0.25">
      <c r="B72" s="1"/>
      <c r="C72" s="1"/>
      <c r="D72" s="1"/>
      <c r="E72" s="1"/>
      <c r="F72" s="1"/>
      <c r="G72" s="1"/>
      <c r="H72" s="1"/>
    </row>
    <row r="73" spans="2:14" x14ac:dyDescent="0.25">
      <c r="B73" s="1"/>
      <c r="C73" s="1"/>
      <c r="D73" s="1"/>
      <c r="E73" s="1"/>
      <c r="F73" s="1"/>
      <c r="G73" s="1"/>
      <c r="H73" s="1"/>
    </row>
    <row r="74" spans="2:14" x14ac:dyDescent="0.25">
      <c r="B74" s="1"/>
      <c r="C74" s="1"/>
      <c r="D74" s="1"/>
      <c r="E74" s="1"/>
      <c r="F74" s="1"/>
      <c r="G74" s="1"/>
      <c r="H74" s="1"/>
    </row>
    <row r="75" spans="2:14" x14ac:dyDescent="0.25">
      <c r="B75" s="1"/>
      <c r="C75" s="1"/>
      <c r="D75" s="1"/>
      <c r="E75" s="1"/>
      <c r="F75" s="1"/>
      <c r="G75" s="1"/>
      <c r="H75" s="1"/>
    </row>
    <row r="76" spans="2:14" x14ac:dyDescent="0.25">
      <c r="B76" s="1"/>
      <c r="C76" s="1"/>
      <c r="D76" s="1"/>
      <c r="E76" s="1"/>
      <c r="F76" s="1"/>
      <c r="G76" s="1"/>
      <c r="H76" s="1"/>
    </row>
    <row r="77" spans="2:14" x14ac:dyDescent="0.25">
      <c r="B77" s="1"/>
      <c r="C77" s="1"/>
      <c r="D77" s="1"/>
      <c r="E77" s="1"/>
      <c r="F77" s="1"/>
      <c r="G77" s="1"/>
      <c r="H77" s="1"/>
    </row>
    <row r="78" spans="2:14" x14ac:dyDescent="0.25">
      <c r="B78" s="1"/>
      <c r="C78" s="1"/>
      <c r="D78" s="1"/>
      <c r="E78" s="1"/>
      <c r="F78" s="1"/>
      <c r="G78" s="1"/>
      <c r="H78" s="1"/>
    </row>
    <row r="79" spans="2:14" x14ac:dyDescent="0.25">
      <c r="B79" s="1"/>
      <c r="C79" s="1"/>
      <c r="D79" s="1"/>
      <c r="E79" s="1"/>
      <c r="F79" s="1"/>
      <c r="G79" s="1"/>
      <c r="H79" s="1"/>
    </row>
    <row r="80" spans="2:14" x14ac:dyDescent="0.25">
      <c r="B80" s="1"/>
      <c r="C80" s="1"/>
      <c r="D80" s="1"/>
      <c r="E80" s="1"/>
      <c r="F80" s="1"/>
      <c r="G80" s="1"/>
      <c r="H80" s="1"/>
    </row>
    <row r="81" spans="2:8" x14ac:dyDescent="0.25">
      <c r="B81" s="1"/>
      <c r="C81" s="1"/>
      <c r="D81" s="1"/>
      <c r="E81" s="1"/>
      <c r="F81" s="1"/>
      <c r="G81" s="1"/>
      <c r="H81" s="1"/>
    </row>
    <row r="82" spans="2:8" x14ac:dyDescent="0.25">
      <c r="B82" s="1"/>
      <c r="C82" s="1"/>
      <c r="D82" s="1"/>
      <c r="E82" s="1"/>
      <c r="F82" s="1"/>
      <c r="G82" s="1"/>
      <c r="H82" s="1"/>
    </row>
    <row r="83" spans="2:8" x14ac:dyDescent="0.25">
      <c r="B83" s="1"/>
      <c r="C83" s="1"/>
      <c r="D83" s="1"/>
      <c r="E83" s="1"/>
      <c r="F83" s="1"/>
      <c r="G83" s="1"/>
      <c r="H83" s="1"/>
    </row>
    <row r="84" spans="2:8" x14ac:dyDescent="0.25">
      <c r="B84" s="1"/>
      <c r="C84" s="1"/>
      <c r="D84" s="1"/>
      <c r="E84" s="1"/>
      <c r="F84" s="1"/>
      <c r="G84" s="1"/>
      <c r="H84" s="1"/>
    </row>
    <row r="85" spans="2:8" x14ac:dyDescent="0.25">
      <c r="B85" s="1"/>
      <c r="C85" s="1"/>
      <c r="D85" s="1"/>
      <c r="E85" s="1"/>
      <c r="F85" s="1"/>
      <c r="G85" s="1"/>
      <c r="H85" s="1"/>
    </row>
    <row r="86" spans="2:8" x14ac:dyDescent="0.25">
      <c r="B86" s="1"/>
      <c r="C86" s="1"/>
      <c r="D86" s="1"/>
      <c r="E86" s="1"/>
      <c r="F86" s="1"/>
      <c r="G86" s="1"/>
      <c r="H86" s="1"/>
    </row>
    <row r="87" spans="2:8" x14ac:dyDescent="0.25">
      <c r="B87" s="1"/>
      <c r="C87" s="1"/>
      <c r="D87" s="1"/>
      <c r="E87" s="1"/>
      <c r="F87" s="1"/>
      <c r="G87" s="1"/>
      <c r="H87" s="1"/>
    </row>
    <row r="88" spans="2:8" x14ac:dyDescent="0.25">
      <c r="B88" s="1"/>
      <c r="C88" s="1"/>
      <c r="D88" s="1"/>
      <c r="E88" s="1"/>
      <c r="F88" s="1"/>
      <c r="G88" s="1"/>
      <c r="H88" s="1"/>
    </row>
    <row r="89" spans="2:8" x14ac:dyDescent="0.25">
      <c r="B89" s="1"/>
      <c r="C89" s="1"/>
      <c r="D89" s="1"/>
      <c r="E89" s="1"/>
      <c r="F89" s="1"/>
      <c r="G89" s="1"/>
      <c r="H89" s="1"/>
    </row>
    <row r="90" spans="2:8" x14ac:dyDescent="0.25">
      <c r="B90" s="1"/>
      <c r="C90" s="1"/>
      <c r="D90" s="1"/>
      <c r="E90" s="1"/>
      <c r="F90" s="1"/>
      <c r="G90" s="1"/>
      <c r="H90" s="1"/>
    </row>
    <row r="91" spans="2:8" x14ac:dyDescent="0.25">
      <c r="B91" s="1"/>
      <c r="C91" s="1"/>
      <c r="D91" s="1"/>
      <c r="E91" s="1"/>
      <c r="F91" s="1"/>
      <c r="G91" s="1"/>
      <c r="H91" s="1"/>
    </row>
    <row r="92" spans="2:8" x14ac:dyDescent="0.25">
      <c r="B92" s="1"/>
      <c r="C92" s="1"/>
      <c r="D92" s="1"/>
      <c r="E92" s="1"/>
      <c r="F92" s="1"/>
      <c r="G92" s="1"/>
      <c r="H92" s="1"/>
    </row>
    <row r="93" spans="2:8" x14ac:dyDescent="0.25">
      <c r="B93" s="1"/>
      <c r="C93" s="1"/>
      <c r="D93" s="1"/>
      <c r="E93" s="1"/>
      <c r="F93" s="1"/>
      <c r="G93" s="1"/>
      <c r="H93" s="1"/>
    </row>
    <row r="94" spans="2:8" x14ac:dyDescent="0.25">
      <c r="B94" s="1"/>
      <c r="C94" s="1"/>
      <c r="D94" s="1"/>
      <c r="E94" s="1"/>
      <c r="F94" s="1"/>
      <c r="G94" s="1"/>
      <c r="H94" s="1"/>
    </row>
    <row r="95" spans="2:8" x14ac:dyDescent="0.25">
      <c r="B95" s="1"/>
      <c r="C95" s="1"/>
      <c r="D95" s="1"/>
      <c r="E95" s="1"/>
      <c r="F95" s="1"/>
      <c r="G95" s="1"/>
      <c r="H95" s="1"/>
    </row>
    <row r="96" spans="2:8" x14ac:dyDescent="0.25">
      <c r="B96" s="1"/>
      <c r="C96" s="1"/>
      <c r="D96" s="1"/>
      <c r="E96" s="1"/>
      <c r="F96" s="1"/>
      <c r="G96" s="1"/>
      <c r="H96" s="1"/>
    </row>
    <row r="97" spans="2:8" x14ac:dyDescent="0.25">
      <c r="B97" s="1"/>
      <c r="C97" s="1"/>
      <c r="D97" s="1"/>
      <c r="E97" s="1"/>
      <c r="F97" s="1"/>
      <c r="G97" s="1"/>
      <c r="H97" s="1"/>
    </row>
    <row r="98" spans="2:8" x14ac:dyDescent="0.25">
      <c r="B98" s="1"/>
      <c r="C98" s="1"/>
      <c r="D98" s="1"/>
      <c r="E98" s="1"/>
      <c r="F98" s="1"/>
      <c r="G98" s="1"/>
      <c r="H98" s="1"/>
    </row>
    <row r="99" spans="2:8" x14ac:dyDescent="0.25">
      <c r="B99" s="1"/>
      <c r="C99" s="1"/>
      <c r="D99" s="1"/>
      <c r="E99" s="1"/>
      <c r="F99" s="1"/>
      <c r="G99" s="1"/>
      <c r="H99" s="1"/>
    </row>
    <row r="100" spans="2:8" x14ac:dyDescent="0.25">
      <c r="B100" s="1"/>
      <c r="C100" s="1"/>
      <c r="D100" s="1"/>
      <c r="E100" s="1"/>
      <c r="F100" s="1"/>
      <c r="G100" s="1"/>
      <c r="H100" s="1"/>
    </row>
    <row r="101" spans="2:8" x14ac:dyDescent="0.25">
      <c r="B101" s="1"/>
      <c r="C101" s="1"/>
      <c r="D101" s="1"/>
      <c r="E101" s="1"/>
      <c r="F101" s="1"/>
      <c r="G101" s="1"/>
      <c r="H101" s="1"/>
    </row>
    <row r="102" spans="2:8" x14ac:dyDescent="0.25">
      <c r="B102" s="1"/>
      <c r="C102" s="1"/>
      <c r="D102" s="1"/>
      <c r="E102" s="1"/>
      <c r="F102" s="1"/>
      <c r="G102" s="1"/>
      <c r="H102" s="1"/>
    </row>
    <row r="103" spans="2:8" x14ac:dyDescent="0.25">
      <c r="B103" s="1"/>
      <c r="C103" s="1"/>
      <c r="D103" s="1"/>
      <c r="E103" s="1"/>
      <c r="F103" s="1"/>
      <c r="G103" s="1"/>
      <c r="H103" s="1"/>
    </row>
    <row r="104" spans="2:8" x14ac:dyDescent="0.25">
      <c r="B104" s="1"/>
      <c r="C104" s="1"/>
      <c r="D104" s="1"/>
      <c r="E104" s="1"/>
      <c r="F104" s="1"/>
      <c r="G104" s="1"/>
      <c r="H104" s="1"/>
    </row>
    <row r="105" spans="2:8" x14ac:dyDescent="0.25">
      <c r="B105" s="1"/>
      <c r="C105" s="1"/>
      <c r="D105" s="1"/>
      <c r="E105" s="1"/>
      <c r="F105" s="1"/>
      <c r="G105" s="1"/>
      <c r="H105" s="1"/>
    </row>
    <row r="106" spans="2:8" x14ac:dyDescent="0.25">
      <c r="B106" s="1"/>
      <c r="C106" s="1"/>
      <c r="D106" s="1"/>
      <c r="E106" s="1"/>
      <c r="F106" s="1"/>
      <c r="G106" s="1"/>
      <c r="H106" s="1"/>
    </row>
    <row r="107" spans="2:8" x14ac:dyDescent="0.25">
      <c r="B107" s="1"/>
      <c r="C107" s="1"/>
      <c r="D107" s="1"/>
      <c r="E107" s="1"/>
      <c r="F107" s="1"/>
      <c r="G107" s="1"/>
      <c r="H107" s="1"/>
    </row>
    <row r="108" spans="2:8" x14ac:dyDescent="0.25">
      <c r="B108" s="1"/>
      <c r="C108" s="1"/>
      <c r="D108" s="1"/>
      <c r="E108" s="1"/>
      <c r="F108" s="1"/>
      <c r="G108" s="1"/>
      <c r="H108" s="1"/>
    </row>
    <row r="109" spans="2:8" x14ac:dyDescent="0.25">
      <c r="B109" s="1"/>
      <c r="C109" s="1"/>
      <c r="D109" s="1"/>
      <c r="E109" s="1"/>
      <c r="F109" s="1"/>
      <c r="G109" s="1"/>
      <c r="H109" s="1"/>
    </row>
    <row r="110" spans="2:8" x14ac:dyDescent="0.25">
      <c r="B110" s="1"/>
      <c r="C110" s="1"/>
      <c r="D110" s="1"/>
      <c r="E110" s="1"/>
      <c r="F110" s="1"/>
      <c r="G110" s="1"/>
      <c r="H110" s="1"/>
    </row>
    <row r="111" spans="2:8" x14ac:dyDescent="0.25">
      <c r="B111" s="1"/>
      <c r="C111" s="1"/>
      <c r="D111" s="1"/>
      <c r="E111" s="1"/>
      <c r="F111" s="1"/>
      <c r="G111" s="1"/>
      <c r="H111" s="1"/>
    </row>
    <row r="112" spans="2:8" x14ac:dyDescent="0.25">
      <c r="B112" s="1"/>
      <c r="C112" s="1"/>
      <c r="D112" s="1"/>
      <c r="E112" s="1"/>
      <c r="F112" s="1"/>
      <c r="G112" s="1"/>
      <c r="H112" s="1"/>
    </row>
    <row r="113" spans="2:8" x14ac:dyDescent="0.25">
      <c r="B113" s="1"/>
      <c r="C113" s="1"/>
      <c r="D113" s="1"/>
      <c r="E113" s="1"/>
      <c r="F113" s="1"/>
      <c r="G113" s="1"/>
      <c r="H113" s="1"/>
    </row>
    <row r="114" spans="2:8" x14ac:dyDescent="0.25">
      <c r="B114" s="1"/>
      <c r="C114" s="1"/>
      <c r="D114" s="1"/>
      <c r="E114" s="1"/>
      <c r="F114" s="1"/>
      <c r="G114" s="1"/>
      <c r="H114" s="1"/>
    </row>
    <row r="115" spans="2:8" x14ac:dyDescent="0.25">
      <c r="B115" s="1"/>
      <c r="C115" s="1"/>
      <c r="D115" s="1"/>
      <c r="E115" s="1"/>
      <c r="F115" s="1"/>
      <c r="G115" s="1"/>
      <c r="H115" s="1"/>
    </row>
    <row r="116" spans="2:8" x14ac:dyDescent="0.25">
      <c r="B116" s="1"/>
      <c r="C116" s="1"/>
      <c r="D116" s="1"/>
      <c r="E116" s="1"/>
      <c r="F116" s="1"/>
      <c r="G116" s="1"/>
      <c r="H116" s="1"/>
    </row>
    <row r="117" spans="2:8" x14ac:dyDescent="0.25">
      <c r="B117" s="1"/>
      <c r="C117" s="1"/>
      <c r="D117" s="1"/>
      <c r="E117" s="1"/>
      <c r="F117" s="1"/>
      <c r="G117" s="1"/>
      <c r="H117" s="1"/>
    </row>
    <row r="118" spans="2:8" x14ac:dyDescent="0.25">
      <c r="B118" s="1"/>
      <c r="C118" s="1"/>
      <c r="D118" s="1"/>
      <c r="E118" s="1"/>
      <c r="F118" s="1"/>
      <c r="G118" s="1"/>
      <c r="H118" s="1"/>
    </row>
    <row r="119" spans="2:8" x14ac:dyDescent="0.25">
      <c r="B119" s="1"/>
      <c r="C119" s="1"/>
      <c r="D119" s="1"/>
      <c r="E119" s="1"/>
      <c r="F119" s="1"/>
      <c r="G119" s="1"/>
      <c r="H119" s="1"/>
    </row>
    <row r="120" spans="2:8" x14ac:dyDescent="0.25">
      <c r="B120" s="1"/>
      <c r="C120" s="1"/>
      <c r="D120" s="1"/>
      <c r="E120" s="1"/>
      <c r="F120" s="1"/>
      <c r="G120" s="1"/>
      <c r="H120" s="1"/>
    </row>
    <row r="121" spans="2:8" x14ac:dyDescent="0.25">
      <c r="B121" s="1"/>
      <c r="C121" s="1"/>
      <c r="D121" s="1"/>
      <c r="E121" s="1"/>
      <c r="F121" s="1"/>
      <c r="G121" s="1"/>
      <c r="H121" s="1"/>
    </row>
    <row r="122" spans="2:8" x14ac:dyDescent="0.25">
      <c r="B122" s="1"/>
      <c r="C122" s="1"/>
      <c r="D122" s="1"/>
      <c r="E122" s="1"/>
      <c r="F122" s="1"/>
      <c r="G122" s="1"/>
      <c r="H122" s="1"/>
    </row>
    <row r="123" spans="2:8" x14ac:dyDescent="0.25">
      <c r="B123" s="1"/>
      <c r="C123" s="1"/>
      <c r="D123" s="1"/>
      <c r="E123" s="1"/>
      <c r="F123" s="1"/>
      <c r="G123" s="1"/>
      <c r="H123" s="1"/>
    </row>
    <row r="124" spans="2:8" x14ac:dyDescent="0.25">
      <c r="B124" s="1"/>
      <c r="C124" s="1"/>
      <c r="D124" s="1"/>
      <c r="E124" s="1"/>
      <c r="F124" s="1"/>
      <c r="G124" s="1"/>
      <c r="H124" s="1"/>
    </row>
    <row r="125" spans="2:8" x14ac:dyDescent="0.25">
      <c r="B125" s="1"/>
      <c r="C125" s="1"/>
      <c r="D125" s="1"/>
      <c r="E125" s="1"/>
      <c r="F125" s="1"/>
      <c r="G125" s="1"/>
      <c r="H125" s="1"/>
    </row>
    <row r="126" spans="2:8" x14ac:dyDescent="0.25">
      <c r="B126" s="1"/>
      <c r="C126" s="1"/>
      <c r="D126" s="1"/>
      <c r="E126" s="1"/>
      <c r="F126" s="1"/>
      <c r="G126" s="1"/>
      <c r="H126" s="1"/>
    </row>
    <row r="127" spans="2:8" x14ac:dyDescent="0.25">
      <c r="B127" s="1"/>
      <c r="C127" s="1"/>
      <c r="D127" s="1"/>
      <c r="E127" s="1"/>
      <c r="F127" s="1"/>
      <c r="G127" s="1"/>
      <c r="H127" s="1"/>
    </row>
    <row r="128" spans="2:8" x14ac:dyDescent="0.25">
      <c r="B128" s="1"/>
      <c r="C128" s="1"/>
      <c r="D128" s="1"/>
      <c r="E128" s="1"/>
      <c r="F128" s="1"/>
      <c r="G128" s="1"/>
      <c r="H128" s="1"/>
    </row>
    <row r="129" spans="2:8" x14ac:dyDescent="0.25">
      <c r="B129" s="1"/>
      <c r="C129" s="1"/>
      <c r="D129" s="1"/>
      <c r="E129" s="1"/>
      <c r="F129" s="1"/>
      <c r="G129" s="1"/>
      <c r="H129" s="1"/>
    </row>
    <row r="130" spans="2:8" x14ac:dyDescent="0.25">
      <c r="B130" s="1"/>
      <c r="C130" s="1"/>
      <c r="D130" s="1"/>
      <c r="E130" s="1"/>
      <c r="F130" s="1"/>
      <c r="G130" s="1"/>
      <c r="H130" s="1"/>
    </row>
    <row r="131" spans="2:8" x14ac:dyDescent="0.25">
      <c r="B131" s="1"/>
      <c r="C131" s="1"/>
      <c r="D131" s="1"/>
      <c r="E131" s="1"/>
      <c r="F131" s="1"/>
      <c r="G131" s="1"/>
      <c r="H131" s="1"/>
    </row>
    <row r="132" spans="2:8" x14ac:dyDescent="0.25">
      <c r="B132" s="1"/>
      <c r="C132" s="1"/>
      <c r="D132" s="1"/>
      <c r="E132" s="1"/>
      <c r="F132" s="1"/>
      <c r="G132" s="1"/>
      <c r="H132" s="1"/>
    </row>
    <row r="133" spans="2:8" x14ac:dyDescent="0.25">
      <c r="B133" s="1"/>
      <c r="C133" s="1"/>
      <c r="D133" s="1"/>
      <c r="E133" s="1"/>
      <c r="F133" s="1"/>
      <c r="G133" s="1"/>
      <c r="H133" s="1"/>
    </row>
    <row r="134" spans="2:8" x14ac:dyDescent="0.25">
      <c r="B134" s="1"/>
      <c r="C134" s="1"/>
      <c r="D134" s="1"/>
      <c r="E134" s="1"/>
      <c r="F134" s="1"/>
      <c r="G134" s="1"/>
      <c r="H134" s="1"/>
    </row>
    <row r="135" spans="2:8" x14ac:dyDescent="0.25">
      <c r="B135" s="1"/>
      <c r="C135" s="1"/>
      <c r="D135" s="1"/>
      <c r="E135" s="1"/>
      <c r="F135" s="1"/>
      <c r="G135" s="1"/>
      <c r="H135" s="1"/>
    </row>
    <row r="136" spans="2:8" x14ac:dyDescent="0.25">
      <c r="B136" s="1"/>
      <c r="C136" s="1"/>
      <c r="D136" s="1"/>
      <c r="E136" s="1"/>
      <c r="F136" s="1"/>
      <c r="G136" s="1"/>
      <c r="H136" s="1"/>
    </row>
    <row r="137" spans="2:8" x14ac:dyDescent="0.25">
      <c r="B137" s="1"/>
      <c r="C137" s="1"/>
      <c r="D137" s="1"/>
      <c r="E137" s="1"/>
      <c r="F137" s="1"/>
      <c r="G137" s="1"/>
      <c r="H137" s="1"/>
    </row>
    <row r="138" spans="2:8" x14ac:dyDescent="0.25">
      <c r="B138" s="1"/>
      <c r="C138" s="1"/>
      <c r="D138" s="1"/>
      <c r="E138" s="1"/>
      <c r="F138" s="1"/>
      <c r="G138" s="1"/>
      <c r="H138" s="1"/>
    </row>
    <row r="139" spans="2:8" x14ac:dyDescent="0.25">
      <c r="B139" s="1"/>
      <c r="C139" s="1"/>
      <c r="D139" s="1"/>
      <c r="E139" s="1"/>
      <c r="F139" s="1"/>
      <c r="G139" s="1"/>
      <c r="H139" s="1"/>
    </row>
    <row r="140" spans="2:8" x14ac:dyDescent="0.25">
      <c r="B140" s="1"/>
      <c r="C140" s="1"/>
      <c r="D140" s="1"/>
      <c r="E140" s="1"/>
      <c r="F140" s="1"/>
      <c r="G140" s="1"/>
      <c r="H140" s="1"/>
    </row>
    <row r="141" spans="2:8" x14ac:dyDescent="0.25">
      <c r="B141" s="1"/>
      <c r="C141" s="1"/>
      <c r="D141" s="1"/>
      <c r="E141" s="1"/>
      <c r="F141" s="1"/>
      <c r="G141" s="1"/>
      <c r="H141" s="1"/>
    </row>
    <row r="142" spans="2:8" x14ac:dyDescent="0.25">
      <c r="B142" s="1"/>
      <c r="C142" s="1"/>
      <c r="D142" s="1"/>
      <c r="E142" s="1"/>
      <c r="F142" s="1"/>
      <c r="G142" s="1"/>
      <c r="H142" s="1"/>
    </row>
    <row r="143" spans="2:8" x14ac:dyDescent="0.25">
      <c r="B143" s="1"/>
      <c r="C143" s="1"/>
      <c r="D143" s="1"/>
      <c r="E143" s="1"/>
      <c r="F143" s="1"/>
      <c r="G143" s="1"/>
      <c r="H143" s="1"/>
    </row>
  </sheetData>
  <mergeCells count="45">
    <mergeCell ref="W1:W3"/>
    <mergeCell ref="N15:N24"/>
    <mergeCell ref="N25:N34"/>
    <mergeCell ref="N35:N44"/>
    <mergeCell ref="N45:N54"/>
    <mergeCell ref="I3:N3"/>
    <mergeCell ref="I35:I44"/>
    <mergeCell ref="J35:J44"/>
    <mergeCell ref="K35:K44"/>
    <mergeCell ref="L35:L44"/>
    <mergeCell ref="M35:M44"/>
    <mergeCell ref="I45:I54"/>
    <mergeCell ref="J45:J54"/>
    <mergeCell ref="K45:K54"/>
    <mergeCell ref="L45:L54"/>
    <mergeCell ref="M45:M54"/>
    <mergeCell ref="N55:N64"/>
    <mergeCell ref="N65:N69"/>
    <mergeCell ref="I55:I64"/>
    <mergeCell ref="J55:J64"/>
    <mergeCell ref="K55:K64"/>
    <mergeCell ref="L55:L64"/>
    <mergeCell ref="M55:M64"/>
    <mergeCell ref="I65:I69"/>
    <mergeCell ref="J65:J69"/>
    <mergeCell ref="K65:K69"/>
    <mergeCell ref="L65:L69"/>
    <mergeCell ref="M65:M69"/>
    <mergeCell ref="I15:I24"/>
    <mergeCell ref="J15:J24"/>
    <mergeCell ref="K15:K24"/>
    <mergeCell ref="L15:L24"/>
    <mergeCell ref="M15:M24"/>
    <mergeCell ref="I25:I34"/>
    <mergeCell ref="J25:J34"/>
    <mergeCell ref="K25:K34"/>
    <mergeCell ref="L25:L34"/>
    <mergeCell ref="M25:M34"/>
    <mergeCell ref="C3:H3"/>
    <mergeCell ref="N5:N14"/>
    <mergeCell ref="I5:I14"/>
    <mergeCell ref="J5:J14"/>
    <mergeCell ref="K5:K14"/>
    <mergeCell ref="L5:L14"/>
    <mergeCell ref="M5:M14"/>
  </mergeCells>
  <conditionalFormatting sqref="C5:N69">
    <cfRule type="cellIs" dxfId="1" priority="2" operator="between">
      <formula>1</formula>
      <formula>1000</formula>
    </cfRule>
    <cfRule type="containsBlanks" dxfId="0" priority="3">
      <formula>LEN(TRIM(C5))=0</formula>
    </cfRule>
  </conditionalFormatting>
  <pageMargins left="0.7" right="0.7" top="0.75" bottom="0.75" header="0.3" footer="0.3"/>
  <ignoredErrors>
    <ignoredError sqref="I15 I25 I35 I45:J45 I55 I65 J65:N69 N45:N64" formulaRange="1"/>
  </ignoredError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F46"/>
  <sheetViews>
    <sheetView zoomScale="70" zoomScaleNormal="70" workbookViewId="0">
      <pane xSplit="4" topLeftCell="E1" activePane="topRight" state="frozen"/>
      <selection pane="topRight"/>
    </sheetView>
  </sheetViews>
  <sheetFormatPr defaultColWidth="9.140625" defaultRowHeight="15" x14ac:dyDescent="0.25"/>
  <cols>
    <col min="1" max="1" width="45.28515625" style="1" bestFit="1" customWidth="1"/>
    <col min="2" max="2" width="14.42578125" style="1" bestFit="1" customWidth="1"/>
    <col min="3" max="3" width="15.42578125" style="2" bestFit="1" customWidth="1"/>
    <col min="4" max="4" width="13.140625" style="2" customWidth="1"/>
    <col min="5" max="16" width="4.85546875" style="4" customWidth="1"/>
    <col min="17" max="94" width="4.85546875" style="1" customWidth="1"/>
    <col min="95" max="95" width="6.42578125" style="1" bestFit="1" customWidth="1"/>
    <col min="96" max="100" width="4.85546875" style="1" customWidth="1"/>
    <col min="101" max="101" width="9" style="1" customWidth="1"/>
    <col min="102" max="102" width="22.7109375" style="7" bestFit="1" customWidth="1"/>
    <col min="103" max="108" width="5.7109375" style="8" customWidth="1"/>
    <col min="109" max="109" width="4" style="1" customWidth="1"/>
    <col min="110" max="16384" width="9.140625" style="1"/>
  </cols>
  <sheetData>
    <row r="1" spans="1:110" ht="14.25" customHeight="1" x14ac:dyDescent="0.35">
      <c r="E1" s="3"/>
    </row>
    <row r="2" spans="1:110" ht="21" x14ac:dyDescent="0.35">
      <c r="B2" s="48" t="s">
        <v>327</v>
      </c>
      <c r="C2" s="49" t="s">
        <v>329</v>
      </c>
      <c r="D2" s="49" t="s">
        <v>326</v>
      </c>
      <c r="E2" s="85" t="s">
        <v>7</v>
      </c>
      <c r="F2" s="85"/>
      <c r="G2" s="85"/>
      <c r="H2" s="85"/>
      <c r="I2" s="85"/>
      <c r="J2" s="85"/>
      <c r="K2" s="85" t="s">
        <v>22</v>
      </c>
      <c r="L2" s="85"/>
      <c r="M2" s="85"/>
      <c r="N2" s="85"/>
      <c r="O2" s="85"/>
      <c r="P2" s="85"/>
      <c r="Q2" s="85" t="s">
        <v>11</v>
      </c>
      <c r="R2" s="85"/>
      <c r="S2" s="85"/>
      <c r="T2" s="85"/>
      <c r="U2" s="85"/>
      <c r="V2" s="85"/>
      <c r="W2" s="85" t="s">
        <v>35</v>
      </c>
      <c r="X2" s="85"/>
      <c r="Y2" s="85"/>
      <c r="Z2" s="85"/>
      <c r="AA2" s="85"/>
      <c r="AB2" s="85"/>
      <c r="AC2" s="85" t="s">
        <v>50</v>
      </c>
      <c r="AD2" s="85"/>
      <c r="AE2" s="85"/>
      <c r="AF2" s="85"/>
      <c r="AG2" s="85"/>
      <c r="AH2" s="85"/>
      <c r="AI2" s="85" t="s">
        <v>38</v>
      </c>
      <c r="AJ2" s="85"/>
      <c r="AK2" s="85"/>
      <c r="AL2" s="85"/>
      <c r="AM2" s="85"/>
      <c r="AN2" s="85"/>
      <c r="AO2" s="85" t="s">
        <v>15</v>
      </c>
      <c r="AP2" s="85"/>
      <c r="AQ2" s="85"/>
      <c r="AR2" s="85"/>
      <c r="AS2" s="85"/>
      <c r="AT2" s="85"/>
      <c r="AU2" s="85" t="s">
        <v>81</v>
      </c>
      <c r="AV2" s="85"/>
      <c r="AW2" s="85"/>
      <c r="AX2" s="85"/>
      <c r="AY2" s="85"/>
      <c r="AZ2" s="85"/>
      <c r="BA2" s="85" t="s">
        <v>44</v>
      </c>
      <c r="BB2" s="85"/>
      <c r="BC2" s="85"/>
      <c r="BD2" s="85"/>
      <c r="BE2" s="85"/>
      <c r="BF2" s="85"/>
      <c r="BG2" s="85" t="s">
        <v>134</v>
      </c>
      <c r="BH2" s="85"/>
      <c r="BI2" s="85"/>
      <c r="BJ2" s="85"/>
      <c r="BK2" s="85"/>
      <c r="BL2" s="85"/>
      <c r="BM2" s="85" t="s">
        <v>313</v>
      </c>
      <c r="BN2" s="85"/>
      <c r="BO2" s="85"/>
      <c r="BP2" s="85"/>
      <c r="BQ2" s="85"/>
      <c r="BR2" s="85"/>
      <c r="BS2" s="85" t="s">
        <v>97</v>
      </c>
      <c r="BT2" s="85"/>
      <c r="BU2" s="85"/>
      <c r="BV2" s="85"/>
      <c r="BW2" s="85"/>
      <c r="BX2" s="85"/>
      <c r="BY2" s="85" t="s">
        <v>104</v>
      </c>
      <c r="BZ2" s="85"/>
      <c r="CA2" s="85"/>
      <c r="CB2" s="85"/>
      <c r="CC2" s="85"/>
      <c r="CD2" s="85"/>
      <c r="CE2" s="85" t="s">
        <v>318</v>
      </c>
      <c r="CF2" s="85"/>
      <c r="CG2" s="85"/>
      <c r="CH2" s="85"/>
      <c r="CI2" s="85"/>
      <c r="CJ2" s="85"/>
      <c r="CK2" s="85" t="s">
        <v>330</v>
      </c>
      <c r="CL2" s="85"/>
      <c r="CM2" s="85"/>
      <c r="CN2" s="85"/>
      <c r="CO2" s="85"/>
      <c r="CP2" s="85"/>
      <c r="CQ2" s="85" t="s">
        <v>359</v>
      </c>
      <c r="CR2" s="85"/>
      <c r="CS2" s="85"/>
      <c r="CT2" s="85"/>
      <c r="CU2" s="85"/>
      <c r="CV2" s="85"/>
      <c r="CX2" s="48" t="s">
        <v>327</v>
      </c>
      <c r="CY2" s="79" t="s">
        <v>366</v>
      </c>
      <c r="CZ2" s="80"/>
      <c r="DA2" s="80"/>
      <c r="DB2" s="80"/>
      <c r="DC2" s="80"/>
      <c r="DD2" s="81"/>
    </row>
    <row r="3" spans="1:110" x14ac:dyDescent="0.25">
      <c r="B3" s="45"/>
      <c r="C3" s="50"/>
      <c r="D3" s="50"/>
      <c r="E3" s="46" t="s">
        <v>345</v>
      </c>
      <c r="F3" s="46" t="s">
        <v>346</v>
      </c>
      <c r="G3" s="46" t="s">
        <v>325</v>
      </c>
      <c r="H3" s="46" t="s">
        <v>344</v>
      </c>
      <c r="I3" s="46" t="s">
        <v>347</v>
      </c>
      <c r="J3" s="46" t="s">
        <v>353</v>
      </c>
      <c r="K3" s="46" t="s">
        <v>345</v>
      </c>
      <c r="L3" s="46" t="s">
        <v>346</v>
      </c>
      <c r="M3" s="46" t="s">
        <v>325</v>
      </c>
      <c r="N3" s="46" t="s">
        <v>344</v>
      </c>
      <c r="O3" s="46" t="s">
        <v>347</v>
      </c>
      <c r="P3" s="46" t="s">
        <v>353</v>
      </c>
      <c r="Q3" s="46" t="s">
        <v>345</v>
      </c>
      <c r="R3" s="46" t="s">
        <v>346</v>
      </c>
      <c r="S3" s="46" t="s">
        <v>325</v>
      </c>
      <c r="T3" s="46" t="s">
        <v>344</v>
      </c>
      <c r="U3" s="46" t="s">
        <v>347</v>
      </c>
      <c r="V3" s="46" t="s">
        <v>353</v>
      </c>
      <c r="W3" s="46" t="s">
        <v>345</v>
      </c>
      <c r="X3" s="46" t="s">
        <v>346</v>
      </c>
      <c r="Y3" s="46" t="s">
        <v>325</v>
      </c>
      <c r="Z3" s="46" t="s">
        <v>344</v>
      </c>
      <c r="AA3" s="46" t="s">
        <v>347</v>
      </c>
      <c r="AB3" s="46" t="s">
        <v>353</v>
      </c>
      <c r="AC3" s="46" t="s">
        <v>345</v>
      </c>
      <c r="AD3" s="46" t="s">
        <v>346</v>
      </c>
      <c r="AE3" s="46" t="s">
        <v>325</v>
      </c>
      <c r="AF3" s="46" t="s">
        <v>344</v>
      </c>
      <c r="AG3" s="46" t="s">
        <v>347</v>
      </c>
      <c r="AH3" s="46" t="s">
        <v>353</v>
      </c>
      <c r="AI3" s="46" t="s">
        <v>345</v>
      </c>
      <c r="AJ3" s="46" t="s">
        <v>346</v>
      </c>
      <c r="AK3" s="46" t="s">
        <v>325</v>
      </c>
      <c r="AL3" s="46" t="s">
        <v>344</v>
      </c>
      <c r="AM3" s="46" t="s">
        <v>347</v>
      </c>
      <c r="AN3" s="46" t="s">
        <v>353</v>
      </c>
      <c r="AO3" s="46" t="s">
        <v>345</v>
      </c>
      <c r="AP3" s="46" t="s">
        <v>346</v>
      </c>
      <c r="AQ3" s="46" t="s">
        <v>325</v>
      </c>
      <c r="AR3" s="46" t="s">
        <v>344</v>
      </c>
      <c r="AS3" s="46" t="s">
        <v>347</v>
      </c>
      <c r="AT3" s="46" t="s">
        <v>353</v>
      </c>
      <c r="AU3" s="46" t="s">
        <v>345</v>
      </c>
      <c r="AV3" s="46" t="s">
        <v>346</v>
      </c>
      <c r="AW3" s="46" t="s">
        <v>325</v>
      </c>
      <c r="AX3" s="46" t="s">
        <v>344</v>
      </c>
      <c r="AY3" s="46" t="s">
        <v>347</v>
      </c>
      <c r="AZ3" s="46" t="s">
        <v>353</v>
      </c>
      <c r="BA3" s="46" t="s">
        <v>345</v>
      </c>
      <c r="BB3" s="46" t="s">
        <v>346</v>
      </c>
      <c r="BC3" s="46" t="s">
        <v>325</v>
      </c>
      <c r="BD3" s="46" t="s">
        <v>344</v>
      </c>
      <c r="BE3" s="46" t="s">
        <v>347</v>
      </c>
      <c r="BF3" s="46" t="s">
        <v>353</v>
      </c>
      <c r="BG3" s="46" t="s">
        <v>345</v>
      </c>
      <c r="BH3" s="46" t="s">
        <v>346</v>
      </c>
      <c r="BI3" s="46" t="s">
        <v>325</v>
      </c>
      <c r="BJ3" s="46" t="s">
        <v>344</v>
      </c>
      <c r="BK3" s="46" t="s">
        <v>347</v>
      </c>
      <c r="BL3" s="46" t="s">
        <v>353</v>
      </c>
      <c r="BM3" s="46" t="s">
        <v>345</v>
      </c>
      <c r="BN3" s="46" t="s">
        <v>346</v>
      </c>
      <c r="BO3" s="46" t="s">
        <v>325</v>
      </c>
      <c r="BP3" s="46" t="s">
        <v>344</v>
      </c>
      <c r="BQ3" s="46" t="s">
        <v>347</v>
      </c>
      <c r="BR3" s="46" t="s">
        <v>353</v>
      </c>
      <c r="BS3" s="46" t="s">
        <v>345</v>
      </c>
      <c r="BT3" s="46" t="s">
        <v>346</v>
      </c>
      <c r="BU3" s="46" t="s">
        <v>325</v>
      </c>
      <c r="BV3" s="46" t="s">
        <v>344</v>
      </c>
      <c r="BW3" s="46" t="s">
        <v>347</v>
      </c>
      <c r="BX3" s="46" t="s">
        <v>353</v>
      </c>
      <c r="BY3" s="46" t="s">
        <v>345</v>
      </c>
      <c r="BZ3" s="46" t="s">
        <v>346</v>
      </c>
      <c r="CA3" s="46" t="s">
        <v>325</v>
      </c>
      <c r="CB3" s="46" t="s">
        <v>344</v>
      </c>
      <c r="CC3" s="46" t="s">
        <v>347</v>
      </c>
      <c r="CD3" s="46" t="s">
        <v>353</v>
      </c>
      <c r="CE3" s="46" t="s">
        <v>345</v>
      </c>
      <c r="CF3" s="46" t="s">
        <v>346</v>
      </c>
      <c r="CG3" s="46" t="s">
        <v>325</v>
      </c>
      <c r="CH3" s="46" t="s">
        <v>344</v>
      </c>
      <c r="CI3" s="46" t="s">
        <v>347</v>
      </c>
      <c r="CJ3" s="46" t="s">
        <v>353</v>
      </c>
      <c r="CK3" s="46" t="s">
        <v>345</v>
      </c>
      <c r="CL3" s="46" t="s">
        <v>346</v>
      </c>
      <c r="CM3" s="46" t="s">
        <v>325</v>
      </c>
      <c r="CN3" s="46" t="s">
        <v>344</v>
      </c>
      <c r="CO3" s="46" t="s">
        <v>347</v>
      </c>
      <c r="CP3" s="46" t="s">
        <v>353</v>
      </c>
      <c r="CQ3" s="46" t="s">
        <v>345</v>
      </c>
      <c r="CR3" s="46" t="s">
        <v>346</v>
      </c>
      <c r="CS3" s="46" t="s">
        <v>325</v>
      </c>
      <c r="CT3" s="46" t="s">
        <v>344</v>
      </c>
      <c r="CU3" s="46" t="s">
        <v>347</v>
      </c>
      <c r="CV3" s="46" t="s">
        <v>353</v>
      </c>
      <c r="CX3" s="45"/>
      <c r="CY3" s="47" t="s">
        <v>345</v>
      </c>
      <c r="CZ3" s="47" t="s">
        <v>346</v>
      </c>
      <c r="DA3" s="47" t="s">
        <v>325</v>
      </c>
      <c r="DB3" s="47" t="s">
        <v>344</v>
      </c>
      <c r="DC3" s="47" t="s">
        <v>347</v>
      </c>
      <c r="DD3" s="47" t="s">
        <v>353</v>
      </c>
      <c r="DF3" s="46" t="s">
        <v>365</v>
      </c>
    </row>
    <row r="4" spans="1:110" x14ac:dyDescent="0.25">
      <c r="B4" s="76" t="s">
        <v>328</v>
      </c>
      <c r="C4" s="76" t="s">
        <v>331</v>
      </c>
      <c r="D4" s="51" t="s">
        <v>8</v>
      </c>
      <c r="E4" s="6">
        <v>1</v>
      </c>
      <c r="F4" s="5"/>
      <c r="G4" s="5"/>
      <c r="H4" s="5"/>
      <c r="I4" s="5"/>
      <c r="J4" s="5"/>
      <c r="K4" s="6">
        <v>1</v>
      </c>
      <c r="L4" s="5"/>
      <c r="M4" s="5"/>
      <c r="N4" s="5"/>
      <c r="O4" s="5"/>
      <c r="P4" s="5"/>
      <c r="Q4" s="6">
        <v>2</v>
      </c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6">
        <v>1</v>
      </c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>
        <f>SUM(E4+K4+Q4+W4+AC4+AI4+AO4+AU4+BA4+BG4+BM4+BS4+BY4+CE4+CK4)</f>
        <v>4</v>
      </c>
      <c r="CR4" s="5">
        <f t="shared" ref="CR4:CV4" si="0">SUM(F4+L4+R4+X4+AD4+AJ4+AP4+AV4+BB4+BH4+BN4+BT4+BZ4+CF4+CL4)</f>
        <v>1</v>
      </c>
      <c r="CS4" s="5">
        <f t="shared" si="0"/>
        <v>0</v>
      </c>
      <c r="CT4" s="5">
        <f t="shared" si="0"/>
        <v>0</v>
      </c>
      <c r="CU4" s="5">
        <f t="shared" si="0"/>
        <v>0</v>
      </c>
      <c r="CV4" s="5">
        <f t="shared" si="0"/>
        <v>0</v>
      </c>
      <c r="CX4" s="76" t="s">
        <v>331</v>
      </c>
      <c r="CY4" s="82">
        <f>SUM(CQ4:CQ7)</f>
        <v>51</v>
      </c>
      <c r="CZ4" s="82">
        <f t="shared" ref="CZ4:DC4" si="1">SUM(CR4:CR7)</f>
        <v>13</v>
      </c>
      <c r="DA4" s="82">
        <f t="shared" si="1"/>
        <v>2</v>
      </c>
      <c r="DB4" s="82">
        <f t="shared" si="1"/>
        <v>0</v>
      </c>
      <c r="DC4" s="82">
        <f t="shared" si="1"/>
        <v>1</v>
      </c>
      <c r="DD4" s="82">
        <f t="shared" ref="DD4" si="2">SUM(CV4:CV7)</f>
        <v>0</v>
      </c>
      <c r="DF4" s="82">
        <f>SUM(CY4:DD7)</f>
        <v>67</v>
      </c>
    </row>
    <row r="5" spans="1:110" x14ac:dyDescent="0.25">
      <c r="B5" s="77"/>
      <c r="C5" s="77"/>
      <c r="D5" s="51" t="s">
        <v>19</v>
      </c>
      <c r="E5" s="6">
        <v>1</v>
      </c>
      <c r="F5" s="5"/>
      <c r="G5" s="5"/>
      <c r="H5" s="5"/>
      <c r="I5" s="5"/>
      <c r="J5" s="5"/>
      <c r="K5" s="6">
        <v>6</v>
      </c>
      <c r="L5" s="5"/>
      <c r="M5" s="5"/>
      <c r="N5" s="5"/>
      <c r="O5" s="5"/>
      <c r="P5" s="5"/>
      <c r="Q5" s="6">
        <v>1</v>
      </c>
      <c r="R5" s="6">
        <v>1</v>
      </c>
      <c r="S5" s="5"/>
      <c r="T5" s="5"/>
      <c r="U5" s="5"/>
      <c r="V5" s="5"/>
      <c r="W5" s="6">
        <v>1</v>
      </c>
      <c r="X5" s="5"/>
      <c r="Y5" s="5"/>
      <c r="Z5" s="5"/>
      <c r="AA5" s="5"/>
      <c r="AB5" s="5"/>
      <c r="AC5" s="5"/>
      <c r="AD5" s="6">
        <v>2</v>
      </c>
      <c r="AE5" s="5"/>
      <c r="AF5" s="5"/>
      <c r="AG5" s="5"/>
      <c r="AH5" s="5"/>
      <c r="AI5" s="6">
        <v>1</v>
      </c>
      <c r="AJ5" s="6">
        <v>2</v>
      </c>
      <c r="AK5" s="5"/>
      <c r="AL5" s="5"/>
      <c r="AM5" s="6">
        <v>1</v>
      </c>
      <c r="AN5" s="5"/>
      <c r="AO5" s="6">
        <v>4</v>
      </c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6">
        <v>1</v>
      </c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>
        <f t="shared" ref="CQ5:CQ42" si="3">SUM(E5+K5+Q5+W5+AC5+AI5+AO5+AU5+BA5+BG5+BM5+BS5+BY5+CE5+CK5)</f>
        <v>15</v>
      </c>
      <c r="CR5" s="5">
        <f t="shared" ref="CR5:CR7" si="4">SUM(F5+L5+R5+X5+AD5+AJ5+AP5+AV5+BB5+BH5+BN5+BT5+BZ5+CF5+CL5)</f>
        <v>5</v>
      </c>
      <c r="CS5" s="5">
        <f t="shared" ref="CS5:CS42" si="5">SUM(G5+M5+S5+Y5+AE5+AK5+AQ5+AW5+BC5+BI5+BO5+BU5+CA5+CG5+CM5)</f>
        <v>0</v>
      </c>
      <c r="CT5" s="5">
        <f t="shared" ref="CT5:CT42" si="6">SUM(H5+N5+T5+Z5+AF5+AL5+AR5+AX5+BD5+BJ5+BP5+BV5+CB5+CH5+CN5)</f>
        <v>0</v>
      </c>
      <c r="CU5" s="5">
        <f t="shared" ref="CU5:CU42" si="7">SUM(I5+O5+U5+AA5+AG5+AM5+AS5+AY5+BE5+BK5+BQ5+BW5+CC5+CI5+CO5)</f>
        <v>1</v>
      </c>
      <c r="CV5" s="5">
        <f t="shared" ref="CV5:CV42" si="8">SUM(J5+P5+V5+AB5+AH5+AN5+AT5+AZ5+BF5+BL5+BR5+BX5+CD5+CJ5+CP5)</f>
        <v>0</v>
      </c>
      <c r="CX5" s="77"/>
      <c r="CY5" s="82"/>
      <c r="CZ5" s="82"/>
      <c r="DA5" s="82"/>
      <c r="DB5" s="82"/>
      <c r="DC5" s="82"/>
      <c r="DD5" s="82"/>
      <c r="DF5" s="82"/>
    </row>
    <row r="6" spans="1:110" x14ac:dyDescent="0.25">
      <c r="B6" s="77"/>
      <c r="C6" s="77"/>
      <c r="D6" s="51" t="s">
        <v>46</v>
      </c>
      <c r="E6" s="6">
        <v>3</v>
      </c>
      <c r="F6" s="5"/>
      <c r="G6" s="5"/>
      <c r="H6" s="5"/>
      <c r="I6" s="5"/>
      <c r="J6" s="5"/>
      <c r="K6" s="6">
        <v>5</v>
      </c>
      <c r="L6" s="5"/>
      <c r="M6" s="5"/>
      <c r="N6" s="5"/>
      <c r="O6" s="5"/>
      <c r="P6" s="5"/>
      <c r="Q6" s="6">
        <v>1</v>
      </c>
      <c r="R6" s="6">
        <v>1</v>
      </c>
      <c r="S6" s="5"/>
      <c r="T6" s="5"/>
      <c r="U6" s="5"/>
      <c r="V6" s="5"/>
      <c r="W6" s="5"/>
      <c r="X6" s="5"/>
      <c r="Y6" s="5"/>
      <c r="Z6" s="5"/>
      <c r="AA6" s="5"/>
      <c r="AB6" s="5"/>
      <c r="AC6" s="6">
        <v>1</v>
      </c>
      <c r="AD6" s="6">
        <v>2</v>
      </c>
      <c r="AE6" s="5"/>
      <c r="AF6" s="5"/>
      <c r="AG6" s="5"/>
      <c r="AH6" s="5"/>
      <c r="AI6" s="6">
        <v>2</v>
      </c>
      <c r="AJ6" s="6">
        <v>2</v>
      </c>
      <c r="AK6" s="6">
        <v>1</v>
      </c>
      <c r="AL6" s="5"/>
      <c r="AM6" s="5"/>
      <c r="AN6" s="5"/>
      <c r="AO6" s="6">
        <v>3</v>
      </c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>
        <f t="shared" si="3"/>
        <v>15</v>
      </c>
      <c r="CR6" s="5">
        <f t="shared" si="4"/>
        <v>5</v>
      </c>
      <c r="CS6" s="5">
        <f t="shared" si="5"/>
        <v>1</v>
      </c>
      <c r="CT6" s="5">
        <f t="shared" si="6"/>
        <v>0</v>
      </c>
      <c r="CU6" s="5">
        <f t="shared" si="7"/>
        <v>0</v>
      </c>
      <c r="CV6" s="5">
        <f t="shared" si="8"/>
        <v>0</v>
      </c>
      <c r="CX6" s="77"/>
      <c r="CY6" s="82"/>
      <c r="CZ6" s="82"/>
      <c r="DA6" s="82"/>
      <c r="DB6" s="82"/>
      <c r="DC6" s="82"/>
      <c r="DD6" s="82"/>
      <c r="DF6" s="82"/>
    </row>
    <row r="7" spans="1:110" x14ac:dyDescent="0.25">
      <c r="B7" s="77"/>
      <c r="C7" s="78"/>
      <c r="D7" s="51" t="s">
        <v>53</v>
      </c>
      <c r="E7" s="5"/>
      <c r="F7" s="5"/>
      <c r="G7" s="5"/>
      <c r="H7" s="5"/>
      <c r="I7" s="5"/>
      <c r="J7" s="5"/>
      <c r="K7" s="6">
        <v>4</v>
      </c>
      <c r="L7" s="5"/>
      <c r="M7" s="5"/>
      <c r="N7" s="5"/>
      <c r="O7" s="5"/>
      <c r="P7" s="5"/>
      <c r="Q7" s="6">
        <v>2</v>
      </c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6">
        <v>3</v>
      </c>
      <c r="AD7" s="6">
        <v>1</v>
      </c>
      <c r="AE7" s="5"/>
      <c r="AF7" s="5"/>
      <c r="AG7" s="5"/>
      <c r="AH7" s="5"/>
      <c r="AI7" s="6">
        <v>8</v>
      </c>
      <c r="AJ7" s="6">
        <v>1</v>
      </c>
      <c r="AK7" s="6">
        <v>1</v>
      </c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>
        <f t="shared" si="3"/>
        <v>17</v>
      </c>
      <c r="CR7" s="5">
        <f t="shared" si="4"/>
        <v>2</v>
      </c>
      <c r="CS7" s="5">
        <f t="shared" si="5"/>
        <v>1</v>
      </c>
      <c r="CT7" s="5">
        <f t="shared" si="6"/>
        <v>0</v>
      </c>
      <c r="CU7" s="5">
        <f t="shared" si="7"/>
        <v>0</v>
      </c>
      <c r="CV7" s="5">
        <f t="shared" si="8"/>
        <v>0</v>
      </c>
      <c r="CX7" s="78"/>
      <c r="CY7" s="73"/>
      <c r="CZ7" s="73"/>
      <c r="DA7" s="73"/>
      <c r="DB7" s="73"/>
      <c r="DC7" s="73"/>
      <c r="DD7" s="73"/>
      <c r="DF7" s="73"/>
    </row>
    <row r="8" spans="1:110" x14ac:dyDescent="0.25">
      <c r="B8" s="77"/>
      <c r="C8" s="76" t="s">
        <v>332</v>
      </c>
      <c r="D8" s="51" t="s">
        <v>72</v>
      </c>
      <c r="E8" s="6">
        <v>2</v>
      </c>
      <c r="F8" s="5"/>
      <c r="G8" s="5"/>
      <c r="H8" s="5"/>
      <c r="I8" s="5"/>
      <c r="J8" s="5"/>
      <c r="K8" s="6">
        <v>1</v>
      </c>
      <c r="L8" s="5"/>
      <c r="M8" s="5"/>
      <c r="N8" s="5"/>
      <c r="O8" s="5"/>
      <c r="P8" s="5"/>
      <c r="Q8" s="6">
        <v>2</v>
      </c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6">
        <v>1</v>
      </c>
      <c r="AE8" s="5"/>
      <c r="AF8" s="5"/>
      <c r="AG8" s="5"/>
      <c r="AH8" s="5"/>
      <c r="AI8" s="6">
        <v>6</v>
      </c>
      <c r="AJ8" s="6">
        <v>1</v>
      </c>
      <c r="AK8" s="5"/>
      <c r="AL8" s="5"/>
      <c r="AM8" s="5"/>
      <c r="AN8" s="5"/>
      <c r="AO8" s="6">
        <v>3</v>
      </c>
      <c r="AP8" s="5"/>
      <c r="AQ8" s="5"/>
      <c r="AR8" s="5"/>
      <c r="AS8" s="5"/>
      <c r="AT8" s="6">
        <v>2</v>
      </c>
      <c r="AU8" s="6">
        <v>1</v>
      </c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>
        <f t="shared" si="3"/>
        <v>15</v>
      </c>
      <c r="CR8" s="5">
        <f>SUM(F9+L8+R8+X8+AD8+AJ8+AP8+AV8+BB8+BH8+BN8+BT8+BZ8+CF8+CL8)</f>
        <v>3</v>
      </c>
      <c r="CS8" s="5">
        <f t="shared" si="5"/>
        <v>0</v>
      </c>
      <c r="CT8" s="5">
        <f t="shared" si="6"/>
        <v>0</v>
      </c>
      <c r="CU8" s="5">
        <f t="shared" si="7"/>
        <v>0</v>
      </c>
      <c r="CV8" s="5">
        <f t="shared" si="8"/>
        <v>2</v>
      </c>
      <c r="CX8" s="76" t="s">
        <v>332</v>
      </c>
      <c r="CY8" s="73">
        <f>SUM(CQ8:CQ11)</f>
        <v>34</v>
      </c>
      <c r="CZ8" s="73">
        <f t="shared" ref="CZ8:DD8" si="9">SUM(CR8:CR11)</f>
        <v>8</v>
      </c>
      <c r="DA8" s="73">
        <f t="shared" si="9"/>
        <v>0</v>
      </c>
      <c r="DB8" s="73">
        <f t="shared" si="9"/>
        <v>0</v>
      </c>
      <c r="DC8" s="73">
        <f t="shared" si="9"/>
        <v>0</v>
      </c>
      <c r="DD8" s="73">
        <f t="shared" si="9"/>
        <v>6</v>
      </c>
      <c r="DF8" s="73">
        <f>SUM(CY8:DD11)</f>
        <v>48</v>
      </c>
    </row>
    <row r="9" spans="1:110" x14ac:dyDescent="0.25">
      <c r="B9" s="77"/>
      <c r="C9" s="77"/>
      <c r="D9" s="51" t="s">
        <v>88</v>
      </c>
      <c r="E9" s="5"/>
      <c r="F9" s="6">
        <v>1</v>
      </c>
      <c r="G9" s="5"/>
      <c r="H9" s="5"/>
      <c r="I9" s="5"/>
      <c r="J9" s="5"/>
      <c r="K9" s="6">
        <v>1</v>
      </c>
      <c r="L9" s="5"/>
      <c r="M9" s="5"/>
      <c r="N9" s="5"/>
      <c r="O9" s="5"/>
      <c r="P9" s="5"/>
      <c r="Q9" s="6">
        <v>1</v>
      </c>
      <c r="R9" s="5"/>
      <c r="S9" s="5"/>
      <c r="T9" s="5"/>
      <c r="U9" s="5"/>
      <c r="V9" s="5"/>
      <c r="W9" s="6">
        <v>1</v>
      </c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6">
        <v>2</v>
      </c>
      <c r="AJ9" s="5"/>
      <c r="AK9" s="5"/>
      <c r="AL9" s="5"/>
      <c r="AM9" s="5"/>
      <c r="AN9" s="5"/>
      <c r="AO9" s="6">
        <v>1</v>
      </c>
      <c r="AP9" s="6">
        <v>1</v>
      </c>
      <c r="AQ9" s="5"/>
      <c r="AR9" s="5"/>
      <c r="AS9" s="5"/>
      <c r="AT9" s="6">
        <v>2</v>
      </c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6">
        <v>1</v>
      </c>
      <c r="BT9" s="5"/>
      <c r="BU9" s="5"/>
      <c r="BV9" s="5"/>
      <c r="BW9" s="5"/>
      <c r="BX9" s="5"/>
      <c r="BY9" s="6">
        <v>1</v>
      </c>
      <c r="BZ9" s="5"/>
      <c r="CA9" s="5"/>
      <c r="CB9" s="5"/>
      <c r="CC9" s="5"/>
      <c r="CD9" s="5"/>
      <c r="CE9" s="6">
        <v>2</v>
      </c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>
        <f t="shared" si="3"/>
        <v>10</v>
      </c>
      <c r="CR9" s="5">
        <f t="shared" ref="CR9:CR40" si="10">SUM(F10+L9+R9+X9+AD9+AJ9+AP9+AV9+BB9+BH9+BN9+BT9+BZ9+CF9+CL9)</f>
        <v>1</v>
      </c>
      <c r="CS9" s="5">
        <f t="shared" si="5"/>
        <v>0</v>
      </c>
      <c r="CT9" s="5">
        <f t="shared" si="6"/>
        <v>0</v>
      </c>
      <c r="CU9" s="5">
        <f t="shared" si="7"/>
        <v>0</v>
      </c>
      <c r="CV9" s="5">
        <f t="shared" si="8"/>
        <v>2</v>
      </c>
      <c r="CX9" s="77"/>
      <c r="CY9" s="74"/>
      <c r="CZ9" s="74"/>
      <c r="DA9" s="74"/>
      <c r="DB9" s="74"/>
      <c r="DC9" s="74"/>
      <c r="DD9" s="74"/>
      <c r="DF9" s="74"/>
    </row>
    <row r="10" spans="1:110" x14ac:dyDescent="0.25">
      <c r="A10" s="12" t="s">
        <v>458</v>
      </c>
      <c r="B10" s="77"/>
      <c r="C10" s="77"/>
      <c r="D10" s="51" t="s">
        <v>99</v>
      </c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6">
        <v>1</v>
      </c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6">
        <v>2</v>
      </c>
      <c r="AJ10" s="5"/>
      <c r="AK10" s="5"/>
      <c r="AL10" s="5"/>
      <c r="AM10" s="5"/>
      <c r="AN10" s="5"/>
      <c r="AO10" s="5"/>
      <c r="AP10" s="6">
        <v>2</v>
      </c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6">
        <v>2</v>
      </c>
      <c r="BT10" s="6">
        <v>1</v>
      </c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6">
        <v>1</v>
      </c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>
        <f t="shared" si="3"/>
        <v>6</v>
      </c>
      <c r="CR10" s="5">
        <f t="shared" si="10"/>
        <v>3</v>
      </c>
      <c r="CS10" s="5">
        <f t="shared" si="5"/>
        <v>0</v>
      </c>
      <c r="CT10" s="5">
        <f t="shared" si="6"/>
        <v>0</v>
      </c>
      <c r="CU10" s="5">
        <f t="shared" si="7"/>
        <v>0</v>
      </c>
      <c r="CV10" s="5">
        <f t="shared" si="8"/>
        <v>0</v>
      </c>
      <c r="CX10" s="77"/>
      <c r="CY10" s="74"/>
      <c r="CZ10" s="74"/>
      <c r="DA10" s="74"/>
      <c r="DB10" s="74"/>
      <c r="DC10" s="74"/>
      <c r="DD10" s="74"/>
      <c r="DF10" s="74"/>
    </row>
    <row r="11" spans="1:110" x14ac:dyDescent="0.25">
      <c r="A11" s="1" t="s">
        <v>451</v>
      </c>
      <c r="B11" s="77"/>
      <c r="C11" s="77"/>
      <c r="D11" s="51" t="s">
        <v>101</v>
      </c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6">
        <v>1</v>
      </c>
      <c r="AP11" s="6">
        <v>1</v>
      </c>
      <c r="AQ11" s="5"/>
      <c r="AR11" s="5"/>
      <c r="AS11" s="5"/>
      <c r="AT11" s="6">
        <v>2</v>
      </c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6">
        <v>1</v>
      </c>
      <c r="BT11" s="5"/>
      <c r="BU11" s="5"/>
      <c r="BV11" s="5"/>
      <c r="BW11" s="5"/>
      <c r="BX11" s="5"/>
      <c r="BY11" s="6">
        <v>1</v>
      </c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>
        <f t="shared" si="3"/>
        <v>3</v>
      </c>
      <c r="CR11" s="5">
        <f>SUM(F13+L11+R11+X11+AD11+AJ11+AP11+AV11+BB11+BH11+BN11+BT11+BZ11+CF11+CL11)</f>
        <v>1</v>
      </c>
      <c r="CS11" s="5">
        <f t="shared" si="5"/>
        <v>0</v>
      </c>
      <c r="CT11" s="5">
        <f t="shared" si="6"/>
        <v>0</v>
      </c>
      <c r="CU11" s="5">
        <f t="shared" si="7"/>
        <v>0</v>
      </c>
      <c r="CV11" s="5">
        <f t="shared" si="8"/>
        <v>2</v>
      </c>
      <c r="CX11" s="77"/>
      <c r="CY11" s="74"/>
      <c r="CZ11" s="74"/>
      <c r="DA11" s="74"/>
      <c r="DB11" s="74"/>
      <c r="DC11" s="74"/>
      <c r="DD11" s="74"/>
      <c r="DF11" s="74"/>
    </row>
    <row r="12" spans="1:110" x14ac:dyDescent="0.25">
      <c r="A12" s="1" t="s">
        <v>450</v>
      </c>
      <c r="B12" s="77"/>
      <c r="C12" s="78"/>
      <c r="D12" s="51" t="s">
        <v>400</v>
      </c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>
        <f t="shared" ref="CQ12" si="11">SUM(E12+K12+Q12+W12+AC12+AI12+AO12+AU12+BA12+BG12+BM12+BS12+BY12+CE12+CK12)</f>
        <v>0</v>
      </c>
      <c r="CR12" s="5">
        <f>SUM(F14+L12+R12+X12+AD12+AJ12+AP12+AV12+BB12+BH12+BN12+BT12+BZ12+CF12+CL12)</f>
        <v>0</v>
      </c>
      <c r="CS12" s="5">
        <f t="shared" ref="CS12" si="12">SUM(G12+M12+S12+Y12+AE12+AK12+AQ12+AW12+BC12+BI12+BO12+BU12+CA12+CG12+CM12)</f>
        <v>0</v>
      </c>
      <c r="CT12" s="5">
        <f t="shared" ref="CT12" si="13">SUM(H12+N12+T12+Z12+AF12+AL12+AR12+AX12+BD12+BJ12+BP12+BV12+CB12+CH12+CN12)</f>
        <v>0</v>
      </c>
      <c r="CU12" s="5">
        <f t="shared" ref="CU12" si="14">SUM(I12+O12+U12+AA12+AG12+AM12+AS12+AY12+BE12+BK12+BQ12+BW12+CC12+CI12+CO12)</f>
        <v>0</v>
      </c>
      <c r="CV12" s="5">
        <f t="shared" ref="CV12" si="15">SUM(J12+P12+V12+AB12+AH12+AN12+AT12+AZ12+BF12+BL12+BR12+BX12+CD12+CJ12+CP12)</f>
        <v>0</v>
      </c>
      <c r="CX12" s="78"/>
      <c r="CY12" s="75"/>
      <c r="CZ12" s="75"/>
      <c r="DA12" s="75"/>
      <c r="DB12" s="75"/>
      <c r="DC12" s="75"/>
      <c r="DD12" s="75"/>
      <c r="DF12" s="75"/>
    </row>
    <row r="13" spans="1:110" x14ac:dyDescent="0.25">
      <c r="A13" s="1" t="s">
        <v>452</v>
      </c>
      <c r="B13" s="77"/>
      <c r="C13" s="76" t="s">
        <v>333</v>
      </c>
      <c r="D13" s="51" t="s">
        <v>334</v>
      </c>
      <c r="E13" s="6">
        <v>2</v>
      </c>
      <c r="F13" s="5"/>
      <c r="G13" s="5"/>
      <c r="H13" s="5"/>
      <c r="I13" s="5"/>
      <c r="J13" s="5"/>
      <c r="K13" s="6">
        <v>2</v>
      </c>
      <c r="L13" s="6">
        <v>1</v>
      </c>
      <c r="M13" s="5"/>
      <c r="N13" s="5"/>
      <c r="O13" s="5"/>
      <c r="P13" s="5"/>
      <c r="Q13" s="6">
        <v>2</v>
      </c>
      <c r="R13" s="5"/>
      <c r="S13" s="5"/>
      <c r="T13" s="5"/>
      <c r="U13" s="5"/>
      <c r="V13" s="5"/>
      <c r="W13" s="6">
        <v>3</v>
      </c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6">
        <v>10</v>
      </c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>
        <f t="shared" si="3"/>
        <v>19</v>
      </c>
      <c r="CR13" s="5">
        <f t="shared" si="10"/>
        <v>1</v>
      </c>
      <c r="CS13" s="5">
        <f t="shared" si="5"/>
        <v>0</v>
      </c>
      <c r="CT13" s="5">
        <f t="shared" si="6"/>
        <v>0</v>
      </c>
      <c r="CU13" s="5">
        <f t="shared" si="7"/>
        <v>0</v>
      </c>
      <c r="CV13" s="5">
        <f t="shared" si="8"/>
        <v>0</v>
      </c>
      <c r="CX13" s="76" t="s">
        <v>333</v>
      </c>
      <c r="CY13" s="73">
        <f>SUM(CQ13:CQ15)</f>
        <v>23</v>
      </c>
      <c r="CZ13" s="73">
        <f t="shared" ref="CZ13:DD13" si="16">SUM(CR13:CR15)</f>
        <v>2</v>
      </c>
      <c r="DA13" s="73">
        <f t="shared" si="16"/>
        <v>0</v>
      </c>
      <c r="DB13" s="73">
        <f t="shared" si="16"/>
        <v>0</v>
      </c>
      <c r="DC13" s="73">
        <f t="shared" si="16"/>
        <v>0</v>
      </c>
      <c r="DD13" s="73">
        <f t="shared" si="16"/>
        <v>0</v>
      </c>
      <c r="DF13" s="73">
        <f>SUM(CY13:DD15)</f>
        <v>25</v>
      </c>
    </row>
    <row r="14" spans="1:110" x14ac:dyDescent="0.25">
      <c r="A14" s="1" t="s">
        <v>454</v>
      </c>
      <c r="B14" s="77"/>
      <c r="C14" s="77"/>
      <c r="D14" s="51" t="s">
        <v>335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6">
        <v>1</v>
      </c>
      <c r="R14" s="5"/>
      <c r="S14" s="5"/>
      <c r="T14" s="5"/>
      <c r="U14" s="5"/>
      <c r="V14" s="5"/>
      <c r="W14" s="6">
        <v>1</v>
      </c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>
        <f t="shared" si="3"/>
        <v>2</v>
      </c>
      <c r="CR14" s="5">
        <f t="shared" si="10"/>
        <v>0</v>
      </c>
      <c r="CS14" s="5">
        <f t="shared" si="5"/>
        <v>0</v>
      </c>
      <c r="CT14" s="5">
        <f t="shared" si="6"/>
        <v>0</v>
      </c>
      <c r="CU14" s="5">
        <f t="shared" si="7"/>
        <v>0</v>
      </c>
      <c r="CV14" s="5">
        <f t="shared" si="8"/>
        <v>0</v>
      </c>
      <c r="CX14" s="77"/>
      <c r="CY14" s="74"/>
      <c r="CZ14" s="74"/>
      <c r="DA14" s="74"/>
      <c r="DB14" s="74"/>
      <c r="DC14" s="74"/>
      <c r="DD14" s="74"/>
      <c r="DF14" s="74"/>
    </row>
    <row r="15" spans="1:110" x14ac:dyDescent="0.25">
      <c r="A15" s="1" t="s">
        <v>455</v>
      </c>
      <c r="B15" s="77"/>
      <c r="C15" s="78"/>
      <c r="D15" s="51" t="s">
        <v>336</v>
      </c>
      <c r="E15" s="5"/>
      <c r="F15" s="5"/>
      <c r="G15" s="5"/>
      <c r="H15" s="5"/>
      <c r="I15" s="5"/>
      <c r="J15" s="5"/>
      <c r="K15" s="6">
        <v>1</v>
      </c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6">
        <v>1</v>
      </c>
      <c r="AP15" s="6">
        <v>1</v>
      </c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>
        <f t="shared" si="3"/>
        <v>2</v>
      </c>
      <c r="CR15" s="5">
        <f t="shared" si="10"/>
        <v>1</v>
      </c>
      <c r="CS15" s="5">
        <f t="shared" si="5"/>
        <v>0</v>
      </c>
      <c r="CT15" s="5">
        <f t="shared" si="6"/>
        <v>0</v>
      </c>
      <c r="CU15" s="5">
        <f t="shared" si="7"/>
        <v>0</v>
      </c>
      <c r="CV15" s="5">
        <f t="shared" si="8"/>
        <v>0</v>
      </c>
      <c r="CX15" s="78"/>
      <c r="CY15" s="75"/>
      <c r="CZ15" s="75"/>
      <c r="DA15" s="75"/>
      <c r="DB15" s="75"/>
      <c r="DC15" s="75"/>
      <c r="DD15" s="75"/>
      <c r="DF15" s="75"/>
    </row>
    <row r="16" spans="1:110" x14ac:dyDescent="0.25">
      <c r="A16" s="1" t="s">
        <v>457</v>
      </c>
      <c r="B16" s="77"/>
      <c r="C16" s="76" t="s">
        <v>337</v>
      </c>
      <c r="D16" s="51" t="s">
        <v>124</v>
      </c>
      <c r="E16" s="6">
        <v>5</v>
      </c>
      <c r="F16" s="5"/>
      <c r="G16" s="5"/>
      <c r="H16" s="5"/>
      <c r="I16" s="5"/>
      <c r="J16" s="5"/>
      <c r="K16" s="6">
        <v>2</v>
      </c>
      <c r="L16" s="6">
        <v>1</v>
      </c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6">
        <v>1</v>
      </c>
      <c r="BB16" s="6">
        <v>1</v>
      </c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>
        <f t="shared" si="3"/>
        <v>8</v>
      </c>
      <c r="CR16" s="5">
        <f t="shared" si="10"/>
        <v>2</v>
      </c>
      <c r="CS16" s="5">
        <f t="shared" si="5"/>
        <v>0</v>
      </c>
      <c r="CT16" s="5">
        <f t="shared" si="6"/>
        <v>0</v>
      </c>
      <c r="CU16" s="5">
        <f t="shared" si="7"/>
        <v>0</v>
      </c>
      <c r="CV16" s="5">
        <f t="shared" si="8"/>
        <v>0</v>
      </c>
      <c r="CX16" s="76" t="s">
        <v>337</v>
      </c>
      <c r="CY16" s="73">
        <f>SUM(CQ16:CQ18)</f>
        <v>32</v>
      </c>
      <c r="CZ16" s="73">
        <f t="shared" ref="CZ16:DD16" si="17">SUM(CR16:CR18)</f>
        <v>4</v>
      </c>
      <c r="DA16" s="73">
        <f t="shared" si="17"/>
        <v>0</v>
      </c>
      <c r="DB16" s="73">
        <f t="shared" si="17"/>
        <v>0</v>
      </c>
      <c r="DC16" s="73">
        <f t="shared" si="17"/>
        <v>0</v>
      </c>
      <c r="DD16" s="73">
        <f t="shared" si="17"/>
        <v>0</v>
      </c>
      <c r="DF16" s="73">
        <f>SUM(CY16:DD18)</f>
        <v>36</v>
      </c>
    </row>
    <row r="17" spans="2:110" x14ac:dyDescent="0.25">
      <c r="B17" s="77"/>
      <c r="C17" s="77"/>
      <c r="D17" s="51" t="s">
        <v>131</v>
      </c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6">
        <v>2</v>
      </c>
      <c r="R17" s="5"/>
      <c r="S17" s="5"/>
      <c r="T17" s="5"/>
      <c r="U17" s="5"/>
      <c r="V17" s="5"/>
      <c r="W17" s="6">
        <v>1</v>
      </c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6">
        <v>1</v>
      </c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6">
        <v>4</v>
      </c>
      <c r="BB17" s="5"/>
      <c r="BC17" s="5"/>
      <c r="BD17" s="5"/>
      <c r="BE17" s="5"/>
      <c r="BF17" s="5"/>
      <c r="BG17" s="6">
        <v>3</v>
      </c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>
        <f t="shared" si="3"/>
        <v>11</v>
      </c>
      <c r="CR17" s="5">
        <f t="shared" si="10"/>
        <v>0</v>
      </c>
      <c r="CS17" s="5">
        <f t="shared" si="5"/>
        <v>0</v>
      </c>
      <c r="CT17" s="5">
        <f t="shared" si="6"/>
        <v>0</v>
      </c>
      <c r="CU17" s="5">
        <f t="shared" si="7"/>
        <v>0</v>
      </c>
      <c r="CV17" s="5">
        <f t="shared" si="8"/>
        <v>0</v>
      </c>
      <c r="CX17" s="77"/>
      <c r="CY17" s="74"/>
      <c r="CZ17" s="74"/>
      <c r="DA17" s="74"/>
      <c r="DB17" s="74"/>
      <c r="DC17" s="74"/>
      <c r="DD17" s="74"/>
      <c r="DF17" s="74"/>
    </row>
    <row r="18" spans="2:110" x14ac:dyDescent="0.25">
      <c r="B18" s="77"/>
      <c r="C18" s="78"/>
      <c r="D18" s="51" t="s">
        <v>135</v>
      </c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6">
        <v>1</v>
      </c>
      <c r="R18" s="5"/>
      <c r="S18" s="5"/>
      <c r="T18" s="5"/>
      <c r="U18" s="5"/>
      <c r="V18" s="5"/>
      <c r="W18" s="6">
        <v>3</v>
      </c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6">
        <v>3</v>
      </c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6">
        <v>1</v>
      </c>
      <c r="AV18" s="5"/>
      <c r="AW18" s="5"/>
      <c r="AX18" s="5"/>
      <c r="AY18" s="5"/>
      <c r="AZ18" s="5"/>
      <c r="BA18" s="6">
        <v>3</v>
      </c>
      <c r="BB18" s="6">
        <v>1</v>
      </c>
      <c r="BC18" s="5"/>
      <c r="BD18" s="5"/>
      <c r="BE18" s="5"/>
      <c r="BF18" s="5"/>
      <c r="BG18" s="6">
        <v>2</v>
      </c>
      <c r="BH18" s="6">
        <v>1</v>
      </c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>
        <f t="shared" si="3"/>
        <v>13</v>
      </c>
      <c r="CR18" s="5">
        <f t="shared" si="10"/>
        <v>2</v>
      </c>
      <c r="CS18" s="5">
        <f t="shared" si="5"/>
        <v>0</v>
      </c>
      <c r="CT18" s="5">
        <f t="shared" si="6"/>
        <v>0</v>
      </c>
      <c r="CU18" s="5">
        <f t="shared" si="7"/>
        <v>0</v>
      </c>
      <c r="CV18" s="5">
        <f t="shared" si="8"/>
        <v>0</v>
      </c>
      <c r="CX18" s="78"/>
      <c r="CY18" s="75"/>
      <c r="CZ18" s="75"/>
      <c r="DA18" s="75"/>
      <c r="DB18" s="75"/>
      <c r="DC18" s="75"/>
      <c r="DD18" s="75"/>
      <c r="DF18" s="75"/>
    </row>
    <row r="19" spans="2:110" x14ac:dyDescent="0.25">
      <c r="B19" s="77"/>
      <c r="C19" s="76" t="s">
        <v>338</v>
      </c>
      <c r="D19" s="51" t="s">
        <v>431</v>
      </c>
      <c r="E19" s="6">
        <v>2</v>
      </c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6">
        <v>2</v>
      </c>
      <c r="R19" s="6">
        <v>1</v>
      </c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6">
        <v>1</v>
      </c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>
        <f t="shared" si="3"/>
        <v>4</v>
      </c>
      <c r="CR19" s="5">
        <f t="shared" si="10"/>
        <v>1</v>
      </c>
      <c r="CS19" s="5">
        <f t="shared" si="5"/>
        <v>1</v>
      </c>
      <c r="CT19" s="5">
        <f t="shared" si="6"/>
        <v>0</v>
      </c>
      <c r="CU19" s="5">
        <f t="shared" si="7"/>
        <v>0</v>
      </c>
      <c r="CV19" s="5">
        <f t="shared" si="8"/>
        <v>0</v>
      </c>
      <c r="CX19" s="76" t="s">
        <v>338</v>
      </c>
      <c r="CY19" s="73">
        <f>SUM(CQ19:CQ21)</f>
        <v>6</v>
      </c>
      <c r="CZ19" s="73">
        <f t="shared" ref="CZ19:DD19" si="18">SUM(CR19:CR21)</f>
        <v>1</v>
      </c>
      <c r="DA19" s="73">
        <f t="shared" si="18"/>
        <v>2</v>
      </c>
      <c r="DB19" s="73">
        <f t="shared" si="18"/>
        <v>0</v>
      </c>
      <c r="DC19" s="73">
        <f t="shared" si="18"/>
        <v>3</v>
      </c>
      <c r="DD19" s="73">
        <f t="shared" si="18"/>
        <v>0</v>
      </c>
      <c r="DF19" s="73">
        <f>SUM(CY19:DD21)</f>
        <v>12</v>
      </c>
    </row>
    <row r="20" spans="2:110" x14ac:dyDescent="0.25">
      <c r="B20" s="77"/>
      <c r="C20" s="77"/>
      <c r="D20" s="51" t="s">
        <v>432</v>
      </c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6">
        <v>1</v>
      </c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6">
        <v>1</v>
      </c>
      <c r="AF20" s="5"/>
      <c r="AG20" s="5"/>
      <c r="AH20" s="5"/>
      <c r="AI20" s="5"/>
      <c r="AJ20" s="5"/>
      <c r="AK20" s="5"/>
      <c r="AL20" s="5"/>
      <c r="AM20" s="6">
        <v>3</v>
      </c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>
        <f t="shared" si="3"/>
        <v>1</v>
      </c>
      <c r="CR20" s="5">
        <f t="shared" si="10"/>
        <v>0</v>
      </c>
      <c r="CS20" s="5">
        <f t="shared" si="5"/>
        <v>1</v>
      </c>
      <c r="CT20" s="5">
        <f t="shared" si="6"/>
        <v>0</v>
      </c>
      <c r="CU20" s="5">
        <f t="shared" si="7"/>
        <v>3</v>
      </c>
      <c r="CV20" s="5">
        <f t="shared" si="8"/>
        <v>0</v>
      </c>
      <c r="CX20" s="77"/>
      <c r="CY20" s="74"/>
      <c r="CZ20" s="74"/>
      <c r="DA20" s="74"/>
      <c r="DB20" s="74"/>
      <c r="DC20" s="74"/>
      <c r="DD20" s="74"/>
      <c r="DF20" s="74"/>
    </row>
    <row r="21" spans="2:110" x14ac:dyDescent="0.25">
      <c r="B21" s="77"/>
      <c r="C21" s="78"/>
      <c r="D21" s="51" t="s">
        <v>433</v>
      </c>
      <c r="E21" s="6">
        <v>1</v>
      </c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>
        <f t="shared" si="3"/>
        <v>1</v>
      </c>
      <c r="CR21" s="5">
        <f t="shared" si="10"/>
        <v>0</v>
      </c>
      <c r="CS21" s="5">
        <f t="shared" si="5"/>
        <v>0</v>
      </c>
      <c r="CT21" s="5">
        <f t="shared" si="6"/>
        <v>0</v>
      </c>
      <c r="CU21" s="5">
        <f t="shared" si="7"/>
        <v>0</v>
      </c>
      <c r="CV21" s="5">
        <f t="shared" si="8"/>
        <v>0</v>
      </c>
      <c r="CX21" s="78"/>
      <c r="CY21" s="75"/>
      <c r="CZ21" s="75"/>
      <c r="DA21" s="75"/>
      <c r="DB21" s="75"/>
      <c r="DC21" s="75"/>
      <c r="DD21" s="75"/>
      <c r="DF21" s="75"/>
    </row>
    <row r="22" spans="2:110" x14ac:dyDescent="0.25">
      <c r="B22" s="77"/>
      <c r="C22" s="76" t="s">
        <v>339</v>
      </c>
      <c r="D22" s="51" t="s">
        <v>161</v>
      </c>
      <c r="E22" s="6">
        <v>3</v>
      </c>
      <c r="F22" s="5"/>
      <c r="G22" s="5"/>
      <c r="H22" s="5"/>
      <c r="I22" s="5"/>
      <c r="J22" s="5"/>
      <c r="K22" s="6">
        <v>6</v>
      </c>
      <c r="L22" s="6">
        <v>2</v>
      </c>
      <c r="M22" s="5"/>
      <c r="N22" s="5"/>
      <c r="O22" s="5"/>
      <c r="P22" s="5"/>
      <c r="Q22" s="6">
        <v>15</v>
      </c>
      <c r="R22" s="5"/>
      <c r="S22" s="5"/>
      <c r="T22" s="5"/>
      <c r="U22" s="5"/>
      <c r="V22" s="5"/>
      <c r="W22" s="6">
        <v>8</v>
      </c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6">
        <v>8</v>
      </c>
      <c r="AJ22" s="6">
        <v>2</v>
      </c>
      <c r="AK22" s="5"/>
      <c r="AL22" s="5"/>
      <c r="AM22" s="6">
        <v>1</v>
      </c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>
        <f t="shared" si="3"/>
        <v>40</v>
      </c>
      <c r="CR22" s="5">
        <f t="shared" si="10"/>
        <v>4</v>
      </c>
      <c r="CS22" s="5">
        <f t="shared" si="5"/>
        <v>0</v>
      </c>
      <c r="CT22" s="5">
        <f t="shared" si="6"/>
        <v>0</v>
      </c>
      <c r="CU22" s="5">
        <f t="shared" si="7"/>
        <v>1</v>
      </c>
      <c r="CV22" s="5">
        <f t="shared" si="8"/>
        <v>0</v>
      </c>
      <c r="CX22" s="76" t="s">
        <v>339</v>
      </c>
      <c r="CY22" s="73">
        <f>SUM(CQ22:CQ25)</f>
        <v>69</v>
      </c>
      <c r="CZ22" s="73">
        <f t="shared" ref="CZ22:DD22" si="19">SUM(CR22:CR25)</f>
        <v>5</v>
      </c>
      <c r="DA22" s="73">
        <f t="shared" si="19"/>
        <v>0</v>
      </c>
      <c r="DB22" s="73">
        <f t="shared" si="19"/>
        <v>0</v>
      </c>
      <c r="DC22" s="73">
        <f t="shared" si="19"/>
        <v>1</v>
      </c>
      <c r="DD22" s="73">
        <f t="shared" si="19"/>
        <v>0</v>
      </c>
      <c r="DF22" s="73">
        <f>SUM(CY22:DD25)</f>
        <v>75</v>
      </c>
    </row>
    <row r="23" spans="2:110" x14ac:dyDescent="0.25">
      <c r="B23" s="77"/>
      <c r="C23" s="77"/>
      <c r="D23" s="51" t="s">
        <v>340</v>
      </c>
      <c r="E23" s="6">
        <v>1</v>
      </c>
      <c r="F23" s="5"/>
      <c r="G23" s="5"/>
      <c r="H23" s="5"/>
      <c r="I23" s="5"/>
      <c r="J23" s="5"/>
      <c r="K23" s="6">
        <v>5</v>
      </c>
      <c r="L23" s="5"/>
      <c r="M23" s="5"/>
      <c r="N23" s="5"/>
      <c r="O23" s="5"/>
      <c r="P23" s="5"/>
      <c r="Q23" s="6">
        <v>1</v>
      </c>
      <c r="R23" s="5"/>
      <c r="S23" s="5"/>
      <c r="T23" s="5"/>
      <c r="U23" s="5"/>
      <c r="V23" s="5"/>
      <c r="W23" s="6">
        <v>2</v>
      </c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6">
        <v>1</v>
      </c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>
        <f t="shared" si="3"/>
        <v>10</v>
      </c>
      <c r="CR23" s="5">
        <f t="shared" si="10"/>
        <v>0</v>
      </c>
      <c r="CS23" s="5">
        <f t="shared" si="5"/>
        <v>0</v>
      </c>
      <c r="CT23" s="5">
        <f t="shared" si="6"/>
        <v>0</v>
      </c>
      <c r="CU23" s="5">
        <f t="shared" si="7"/>
        <v>0</v>
      </c>
      <c r="CV23" s="5">
        <f t="shared" si="8"/>
        <v>0</v>
      </c>
      <c r="CX23" s="77"/>
      <c r="CY23" s="74"/>
      <c r="CZ23" s="74"/>
      <c r="DA23" s="74"/>
      <c r="DB23" s="74"/>
      <c r="DC23" s="74"/>
      <c r="DD23" s="74"/>
      <c r="DF23" s="74"/>
    </row>
    <row r="24" spans="2:110" x14ac:dyDescent="0.25">
      <c r="B24" s="77"/>
      <c r="C24" s="77"/>
      <c r="D24" s="51" t="s">
        <v>174</v>
      </c>
      <c r="E24" s="5"/>
      <c r="F24" s="5"/>
      <c r="G24" s="5"/>
      <c r="H24" s="5"/>
      <c r="I24" s="5"/>
      <c r="J24" s="5"/>
      <c r="K24" s="6">
        <v>2</v>
      </c>
      <c r="L24" s="5"/>
      <c r="M24" s="5"/>
      <c r="N24" s="5"/>
      <c r="O24" s="5"/>
      <c r="P24" s="5"/>
      <c r="Q24" s="6">
        <v>7</v>
      </c>
      <c r="R24" s="5"/>
      <c r="S24" s="5"/>
      <c r="T24" s="5"/>
      <c r="U24" s="5"/>
      <c r="V24" s="5"/>
      <c r="W24" s="6">
        <v>2</v>
      </c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6">
        <v>1</v>
      </c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>
        <f t="shared" si="3"/>
        <v>11</v>
      </c>
      <c r="CR24" s="5">
        <f t="shared" si="10"/>
        <v>1</v>
      </c>
      <c r="CS24" s="5">
        <f t="shared" si="5"/>
        <v>0</v>
      </c>
      <c r="CT24" s="5">
        <f t="shared" si="6"/>
        <v>0</v>
      </c>
      <c r="CU24" s="5">
        <f t="shared" si="7"/>
        <v>0</v>
      </c>
      <c r="CV24" s="5">
        <f t="shared" si="8"/>
        <v>0</v>
      </c>
      <c r="CX24" s="77"/>
      <c r="CY24" s="74"/>
      <c r="CZ24" s="74"/>
      <c r="DA24" s="74"/>
      <c r="DB24" s="74"/>
      <c r="DC24" s="74"/>
      <c r="DD24" s="74"/>
      <c r="DF24" s="74"/>
    </row>
    <row r="25" spans="2:110" x14ac:dyDescent="0.25">
      <c r="B25" s="77"/>
      <c r="C25" s="78"/>
      <c r="D25" s="51" t="s">
        <v>177</v>
      </c>
      <c r="E25" s="6">
        <v>1</v>
      </c>
      <c r="F25" s="5"/>
      <c r="G25" s="5"/>
      <c r="H25" s="5"/>
      <c r="I25" s="5"/>
      <c r="J25" s="5"/>
      <c r="K25" s="6">
        <v>1</v>
      </c>
      <c r="L25" s="5"/>
      <c r="M25" s="5"/>
      <c r="N25" s="5"/>
      <c r="O25" s="5"/>
      <c r="P25" s="5"/>
      <c r="Q25" s="6">
        <v>1</v>
      </c>
      <c r="R25" s="5"/>
      <c r="S25" s="5"/>
      <c r="T25" s="5"/>
      <c r="U25" s="5"/>
      <c r="V25" s="5"/>
      <c r="W25" s="6">
        <v>4</v>
      </c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6">
        <v>1</v>
      </c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>
        <f t="shared" si="3"/>
        <v>8</v>
      </c>
      <c r="CR25" s="5">
        <f t="shared" si="10"/>
        <v>0</v>
      </c>
      <c r="CS25" s="5">
        <f t="shared" si="5"/>
        <v>0</v>
      </c>
      <c r="CT25" s="5">
        <f t="shared" si="6"/>
        <v>0</v>
      </c>
      <c r="CU25" s="5">
        <f t="shared" si="7"/>
        <v>0</v>
      </c>
      <c r="CV25" s="5">
        <f t="shared" si="8"/>
        <v>0</v>
      </c>
      <c r="CX25" s="78"/>
      <c r="CY25" s="75"/>
      <c r="CZ25" s="75"/>
      <c r="DA25" s="75"/>
      <c r="DB25" s="75"/>
      <c r="DC25" s="75"/>
      <c r="DD25" s="75"/>
      <c r="DF25" s="75"/>
    </row>
    <row r="26" spans="2:110" x14ac:dyDescent="0.25">
      <c r="B26" s="77"/>
      <c r="C26" s="76" t="s">
        <v>341</v>
      </c>
      <c r="D26" s="51" t="s">
        <v>181</v>
      </c>
      <c r="E26" s="6">
        <v>5</v>
      </c>
      <c r="F26" s="5"/>
      <c r="G26" s="5"/>
      <c r="H26" s="5"/>
      <c r="I26" s="5"/>
      <c r="J26" s="5"/>
      <c r="K26" s="6">
        <v>7</v>
      </c>
      <c r="L26" s="5"/>
      <c r="M26" s="5"/>
      <c r="N26" s="5"/>
      <c r="O26" s="5"/>
      <c r="P26" s="5"/>
      <c r="Q26" s="6">
        <v>7</v>
      </c>
      <c r="R26" s="6">
        <v>2</v>
      </c>
      <c r="S26" s="5"/>
      <c r="T26" s="5"/>
      <c r="U26" s="5"/>
      <c r="V26" s="5"/>
      <c r="W26" s="6">
        <v>9</v>
      </c>
      <c r="X26" s="5"/>
      <c r="Y26" s="5"/>
      <c r="Z26" s="5"/>
      <c r="AA26" s="5"/>
      <c r="AB26" s="5"/>
      <c r="AC26" s="5"/>
      <c r="AD26" s="6">
        <v>1</v>
      </c>
      <c r="AE26" s="5"/>
      <c r="AF26" s="5"/>
      <c r="AG26" s="5"/>
      <c r="AH26" s="5"/>
      <c r="AI26" s="6">
        <v>3</v>
      </c>
      <c r="AJ26" s="5"/>
      <c r="AK26" s="5"/>
      <c r="AL26" s="5"/>
      <c r="AM26" s="6">
        <v>1</v>
      </c>
      <c r="AN26" s="5"/>
      <c r="AO26" s="5"/>
      <c r="AP26" s="6">
        <v>1</v>
      </c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>
        <f t="shared" si="3"/>
        <v>31</v>
      </c>
      <c r="CR26" s="5">
        <f t="shared" si="10"/>
        <v>4</v>
      </c>
      <c r="CS26" s="5">
        <f t="shared" si="5"/>
        <v>0</v>
      </c>
      <c r="CT26" s="5">
        <f t="shared" si="6"/>
        <v>0</v>
      </c>
      <c r="CU26" s="5">
        <f t="shared" si="7"/>
        <v>1</v>
      </c>
      <c r="CV26" s="5">
        <f t="shared" si="8"/>
        <v>0</v>
      </c>
      <c r="CX26" s="76" t="s">
        <v>341</v>
      </c>
      <c r="CY26" s="73">
        <f>SUM(CQ26:CQ30)</f>
        <v>107</v>
      </c>
      <c r="CZ26" s="73">
        <f t="shared" ref="CZ26:DD26" si="20">SUM(CR26:CR30)</f>
        <v>8</v>
      </c>
      <c r="DA26" s="73">
        <f t="shared" si="20"/>
        <v>1</v>
      </c>
      <c r="DB26" s="73">
        <f t="shared" si="20"/>
        <v>1</v>
      </c>
      <c r="DC26" s="73">
        <f t="shared" si="20"/>
        <v>2</v>
      </c>
      <c r="DD26" s="73">
        <f t="shared" si="20"/>
        <v>0</v>
      </c>
      <c r="DF26" s="73">
        <f>SUM(CY26:DD30)</f>
        <v>119</v>
      </c>
    </row>
    <row r="27" spans="2:110" x14ac:dyDescent="0.25">
      <c r="B27" s="77"/>
      <c r="C27" s="77"/>
      <c r="D27" s="51" t="s">
        <v>195</v>
      </c>
      <c r="E27" s="6">
        <v>4</v>
      </c>
      <c r="F27" s="5"/>
      <c r="G27" s="5"/>
      <c r="H27" s="5"/>
      <c r="I27" s="5"/>
      <c r="J27" s="5"/>
      <c r="K27" s="6">
        <v>8</v>
      </c>
      <c r="L27" s="5"/>
      <c r="M27" s="5"/>
      <c r="N27" s="5"/>
      <c r="O27" s="5"/>
      <c r="P27" s="5"/>
      <c r="Q27" s="6">
        <v>7</v>
      </c>
      <c r="R27" s="5"/>
      <c r="S27" s="5"/>
      <c r="T27" s="6">
        <v>1</v>
      </c>
      <c r="U27" s="6">
        <v>1</v>
      </c>
      <c r="V27" s="5"/>
      <c r="W27" s="6">
        <v>6</v>
      </c>
      <c r="X27" s="5"/>
      <c r="Y27" s="6">
        <v>1</v>
      </c>
      <c r="Z27" s="5"/>
      <c r="AA27" s="5"/>
      <c r="AB27" s="5"/>
      <c r="AC27" s="5"/>
      <c r="AD27" s="6">
        <v>2</v>
      </c>
      <c r="AE27" s="5"/>
      <c r="AF27" s="5"/>
      <c r="AG27" s="5"/>
      <c r="AH27" s="5"/>
      <c r="AI27" s="6">
        <v>5</v>
      </c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>
        <f t="shared" si="3"/>
        <v>30</v>
      </c>
      <c r="CR27" s="5">
        <f t="shared" si="10"/>
        <v>2</v>
      </c>
      <c r="CS27" s="5">
        <f t="shared" si="5"/>
        <v>1</v>
      </c>
      <c r="CT27" s="5">
        <f t="shared" si="6"/>
        <v>1</v>
      </c>
      <c r="CU27" s="5">
        <f t="shared" si="7"/>
        <v>1</v>
      </c>
      <c r="CV27" s="5">
        <f t="shared" si="8"/>
        <v>0</v>
      </c>
      <c r="CX27" s="77"/>
      <c r="CY27" s="74"/>
      <c r="CZ27" s="74"/>
      <c r="DA27" s="74"/>
      <c r="DB27" s="74"/>
      <c r="DC27" s="74"/>
      <c r="DD27" s="74"/>
      <c r="DF27" s="74"/>
    </row>
    <row r="28" spans="2:110" x14ac:dyDescent="0.25">
      <c r="B28" s="77"/>
      <c r="C28" s="77"/>
      <c r="D28" s="51" t="s">
        <v>205</v>
      </c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6">
        <v>1</v>
      </c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>
        <f t="shared" si="3"/>
        <v>0</v>
      </c>
      <c r="CR28" s="5">
        <f t="shared" si="10"/>
        <v>1</v>
      </c>
      <c r="CS28" s="5">
        <f t="shared" si="5"/>
        <v>0</v>
      </c>
      <c r="CT28" s="5">
        <f t="shared" si="6"/>
        <v>0</v>
      </c>
      <c r="CU28" s="5">
        <f t="shared" si="7"/>
        <v>0</v>
      </c>
      <c r="CV28" s="5">
        <f t="shared" si="8"/>
        <v>0</v>
      </c>
      <c r="CX28" s="77"/>
      <c r="CY28" s="74"/>
      <c r="CZ28" s="74"/>
      <c r="DA28" s="74"/>
      <c r="DB28" s="74"/>
      <c r="DC28" s="74"/>
      <c r="DD28" s="74"/>
      <c r="DF28" s="74"/>
    </row>
    <row r="29" spans="2:110" x14ac:dyDescent="0.25">
      <c r="B29" s="77"/>
      <c r="C29" s="77"/>
      <c r="D29" s="51" t="s">
        <v>206</v>
      </c>
      <c r="E29" s="5"/>
      <c r="F29" s="5"/>
      <c r="G29" s="5"/>
      <c r="H29" s="5"/>
      <c r="I29" s="5"/>
      <c r="J29" s="5"/>
      <c r="K29" s="6">
        <v>6</v>
      </c>
      <c r="L29" s="5"/>
      <c r="M29" s="5"/>
      <c r="N29" s="5"/>
      <c r="O29" s="5"/>
      <c r="P29" s="5"/>
      <c r="Q29" s="6">
        <v>11</v>
      </c>
      <c r="R29" s="5"/>
      <c r="S29" s="5"/>
      <c r="T29" s="5"/>
      <c r="U29" s="5"/>
      <c r="V29" s="5"/>
      <c r="W29" s="6">
        <v>6</v>
      </c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6">
        <v>7</v>
      </c>
      <c r="AJ29" s="5"/>
      <c r="AK29" s="5"/>
      <c r="AL29" s="5"/>
      <c r="AM29" s="5"/>
      <c r="AN29" s="5"/>
      <c r="AO29" s="5"/>
      <c r="AP29" s="6">
        <v>1</v>
      </c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>
        <f t="shared" si="3"/>
        <v>30</v>
      </c>
      <c r="CR29" s="5">
        <f t="shared" si="10"/>
        <v>1</v>
      </c>
      <c r="CS29" s="5">
        <f t="shared" si="5"/>
        <v>0</v>
      </c>
      <c r="CT29" s="5">
        <f t="shared" si="6"/>
        <v>0</v>
      </c>
      <c r="CU29" s="5">
        <f t="shared" si="7"/>
        <v>0</v>
      </c>
      <c r="CV29" s="5">
        <f t="shared" si="8"/>
        <v>0</v>
      </c>
      <c r="CX29" s="77"/>
      <c r="CY29" s="74"/>
      <c r="CZ29" s="74"/>
      <c r="DA29" s="74"/>
      <c r="DB29" s="74"/>
      <c r="DC29" s="74"/>
      <c r="DD29" s="74"/>
      <c r="DF29" s="74"/>
    </row>
    <row r="30" spans="2:110" x14ac:dyDescent="0.25">
      <c r="B30" s="78"/>
      <c r="C30" s="78"/>
      <c r="D30" s="51" t="s">
        <v>213</v>
      </c>
      <c r="E30" s="6">
        <v>3</v>
      </c>
      <c r="F30" s="5"/>
      <c r="G30" s="5"/>
      <c r="H30" s="5"/>
      <c r="I30" s="5"/>
      <c r="J30" s="5"/>
      <c r="K30" s="6">
        <v>2</v>
      </c>
      <c r="L30" s="5"/>
      <c r="M30" s="5"/>
      <c r="N30" s="5"/>
      <c r="O30" s="5"/>
      <c r="P30" s="5"/>
      <c r="Q30" s="6">
        <v>3</v>
      </c>
      <c r="R30" s="5"/>
      <c r="S30" s="5"/>
      <c r="T30" s="5"/>
      <c r="U30" s="5"/>
      <c r="V30" s="5"/>
      <c r="W30" s="6">
        <v>5</v>
      </c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6">
        <v>3</v>
      </c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>
        <f t="shared" si="3"/>
        <v>16</v>
      </c>
      <c r="CR30" s="5">
        <f t="shared" si="10"/>
        <v>0</v>
      </c>
      <c r="CS30" s="5">
        <f t="shared" si="5"/>
        <v>0</v>
      </c>
      <c r="CT30" s="5">
        <f t="shared" si="6"/>
        <v>0</v>
      </c>
      <c r="CU30" s="5">
        <f t="shared" si="7"/>
        <v>0</v>
      </c>
      <c r="CV30" s="5">
        <f t="shared" si="8"/>
        <v>0</v>
      </c>
      <c r="CX30" s="78"/>
      <c r="CY30" s="75"/>
      <c r="CZ30" s="75"/>
      <c r="DA30" s="75"/>
      <c r="DB30" s="75"/>
      <c r="DC30" s="75"/>
      <c r="DD30" s="75"/>
      <c r="DF30" s="75"/>
    </row>
    <row r="31" spans="2:110" x14ac:dyDescent="0.25">
      <c r="B31" s="86" t="s">
        <v>342</v>
      </c>
      <c r="C31" s="83" t="s">
        <v>363</v>
      </c>
      <c r="D31" s="51" t="s">
        <v>343</v>
      </c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6">
        <v>1</v>
      </c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>
        <f t="shared" si="3"/>
        <v>0</v>
      </c>
      <c r="CR31" s="5">
        <f t="shared" si="10"/>
        <v>1</v>
      </c>
      <c r="CS31" s="5">
        <f t="shared" si="5"/>
        <v>0</v>
      </c>
      <c r="CT31" s="5">
        <f t="shared" si="6"/>
        <v>0</v>
      </c>
      <c r="CU31" s="5">
        <f t="shared" si="7"/>
        <v>0</v>
      </c>
      <c r="CV31" s="5">
        <f t="shared" si="8"/>
        <v>0</v>
      </c>
      <c r="CX31" s="83" t="s">
        <v>363</v>
      </c>
      <c r="CY31" s="73">
        <f>SUM(CQ31:CQ33)</f>
        <v>1</v>
      </c>
      <c r="CZ31" s="73">
        <f t="shared" ref="CZ31:DD31" si="21">SUM(CR31:CR33)</f>
        <v>3</v>
      </c>
      <c r="DA31" s="73">
        <f t="shared" si="21"/>
        <v>3</v>
      </c>
      <c r="DB31" s="73">
        <f t="shared" si="21"/>
        <v>0</v>
      </c>
      <c r="DC31" s="73">
        <f t="shared" si="21"/>
        <v>0</v>
      </c>
      <c r="DD31" s="73">
        <f t="shared" si="21"/>
        <v>0</v>
      </c>
      <c r="DF31" s="73">
        <f>SUM(CY31:DD33)</f>
        <v>7</v>
      </c>
    </row>
    <row r="32" spans="2:110" x14ac:dyDescent="0.25">
      <c r="B32" s="87"/>
      <c r="C32" s="83"/>
      <c r="D32" s="51" t="s">
        <v>348</v>
      </c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>
        <f t="shared" si="3"/>
        <v>0</v>
      </c>
      <c r="CR32" s="5">
        <f t="shared" si="10"/>
        <v>0</v>
      </c>
      <c r="CS32" s="5">
        <f t="shared" si="5"/>
        <v>0</v>
      </c>
      <c r="CT32" s="5">
        <f t="shared" si="6"/>
        <v>0</v>
      </c>
      <c r="CU32" s="5">
        <f t="shared" si="7"/>
        <v>0</v>
      </c>
      <c r="CV32" s="5">
        <f t="shared" si="8"/>
        <v>0</v>
      </c>
      <c r="CX32" s="83"/>
      <c r="CY32" s="74"/>
      <c r="CZ32" s="74"/>
      <c r="DA32" s="74"/>
      <c r="DB32" s="74"/>
      <c r="DC32" s="74"/>
      <c r="DD32" s="74"/>
      <c r="DF32" s="74"/>
    </row>
    <row r="33" spans="1:110" x14ac:dyDescent="0.25">
      <c r="B33" s="87"/>
      <c r="C33" s="83"/>
      <c r="D33" s="51" t="s">
        <v>349</v>
      </c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6">
        <v>1</v>
      </c>
      <c r="AJ33" s="5"/>
      <c r="AK33" s="5"/>
      <c r="AL33" s="5"/>
      <c r="AM33" s="5"/>
      <c r="AN33" s="5"/>
      <c r="AO33" s="5"/>
      <c r="AP33" s="5"/>
      <c r="AQ33" s="6">
        <v>1</v>
      </c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6">
        <v>1</v>
      </c>
      <c r="BV33" s="5"/>
      <c r="BW33" s="5"/>
      <c r="BX33" s="5"/>
      <c r="BY33" s="5"/>
      <c r="BZ33" s="5"/>
      <c r="CA33" s="6">
        <v>1</v>
      </c>
      <c r="CB33" s="5"/>
      <c r="CC33" s="5"/>
      <c r="CD33" s="5"/>
      <c r="CE33" s="5"/>
      <c r="CF33" s="6">
        <v>2</v>
      </c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>
        <f t="shared" si="3"/>
        <v>1</v>
      </c>
      <c r="CR33" s="5">
        <f t="shared" si="10"/>
        <v>2</v>
      </c>
      <c r="CS33" s="5">
        <f t="shared" si="5"/>
        <v>3</v>
      </c>
      <c r="CT33" s="5">
        <f t="shared" si="6"/>
        <v>0</v>
      </c>
      <c r="CU33" s="5">
        <f t="shared" si="7"/>
        <v>0</v>
      </c>
      <c r="CV33" s="5">
        <f t="shared" si="8"/>
        <v>0</v>
      </c>
      <c r="CX33" s="83"/>
      <c r="CY33" s="75"/>
      <c r="CZ33" s="75"/>
      <c r="DA33" s="75"/>
      <c r="DB33" s="75"/>
      <c r="DC33" s="75"/>
      <c r="DD33" s="75"/>
      <c r="DF33" s="75"/>
    </row>
    <row r="34" spans="1:110" x14ac:dyDescent="0.25">
      <c r="B34" s="87"/>
      <c r="C34" s="83" t="s">
        <v>364</v>
      </c>
      <c r="D34" s="51" t="s">
        <v>350</v>
      </c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>
        <f>SUM(E34+K34+Q34+W34+AC34+AI34+AO34+AU35+BA34+BG34+BM34+BS34+BY34+CE34+CK34)</f>
        <v>3</v>
      </c>
      <c r="CR34" s="5">
        <f t="shared" si="10"/>
        <v>0</v>
      </c>
      <c r="CS34" s="5">
        <f t="shared" si="5"/>
        <v>0</v>
      </c>
      <c r="CT34" s="5">
        <f t="shared" si="6"/>
        <v>0</v>
      </c>
      <c r="CU34" s="5">
        <f t="shared" si="7"/>
        <v>0</v>
      </c>
      <c r="CV34" s="5">
        <f t="shared" si="8"/>
        <v>0</v>
      </c>
      <c r="CX34" s="83" t="s">
        <v>364</v>
      </c>
      <c r="CY34" s="73">
        <f>SUM(CQ34:CQ36)</f>
        <v>11</v>
      </c>
      <c r="CZ34" s="73">
        <f t="shared" ref="CZ34:DD34" si="22">SUM(CR34:CR36)</f>
        <v>0</v>
      </c>
      <c r="DA34" s="73">
        <f t="shared" si="22"/>
        <v>1</v>
      </c>
      <c r="DB34" s="73">
        <f t="shared" si="22"/>
        <v>0</v>
      </c>
      <c r="DC34" s="73">
        <f t="shared" si="22"/>
        <v>0</v>
      </c>
      <c r="DD34" s="73">
        <f t="shared" si="22"/>
        <v>0</v>
      </c>
      <c r="DF34" s="73">
        <f>SUM(CY34:DD36)</f>
        <v>12</v>
      </c>
    </row>
    <row r="35" spans="1:110" x14ac:dyDescent="0.25">
      <c r="B35" s="87"/>
      <c r="C35" s="83"/>
      <c r="D35" s="51" t="s">
        <v>351</v>
      </c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6">
        <v>3</v>
      </c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6">
        <v>1</v>
      </c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>
        <f>SUM(E35+K35+Q35+W35+AC35+AI35+AO35+BA35+BG35+BM35+BS35+BY35+CE35+CK35)</f>
        <v>0</v>
      </c>
      <c r="CR35" s="5">
        <f t="shared" si="10"/>
        <v>0</v>
      </c>
      <c r="CS35" s="5">
        <f t="shared" si="5"/>
        <v>1</v>
      </c>
      <c r="CT35" s="5">
        <f t="shared" si="6"/>
        <v>0</v>
      </c>
      <c r="CU35" s="5">
        <f t="shared" si="7"/>
        <v>0</v>
      </c>
      <c r="CV35" s="5">
        <f t="shared" si="8"/>
        <v>0</v>
      </c>
      <c r="CX35" s="83"/>
      <c r="CY35" s="74"/>
      <c r="CZ35" s="74"/>
      <c r="DA35" s="74"/>
      <c r="DB35" s="74"/>
      <c r="DC35" s="74"/>
      <c r="DD35" s="74"/>
      <c r="DF35" s="74"/>
    </row>
    <row r="36" spans="1:110" x14ac:dyDescent="0.25">
      <c r="B36" s="87"/>
      <c r="C36" s="83"/>
      <c r="D36" s="51" t="s">
        <v>352</v>
      </c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6">
        <v>6</v>
      </c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6">
        <v>2</v>
      </c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>
        <f t="shared" si="3"/>
        <v>8</v>
      </c>
      <c r="CR36" s="5">
        <f t="shared" si="10"/>
        <v>0</v>
      </c>
      <c r="CS36" s="5">
        <f t="shared" si="5"/>
        <v>0</v>
      </c>
      <c r="CT36" s="5">
        <f t="shared" si="6"/>
        <v>0</v>
      </c>
      <c r="CU36" s="5">
        <f t="shared" si="7"/>
        <v>0</v>
      </c>
      <c r="CV36" s="5">
        <f t="shared" si="8"/>
        <v>0</v>
      </c>
      <c r="CX36" s="83"/>
      <c r="CY36" s="75"/>
      <c r="CZ36" s="75"/>
      <c r="DA36" s="75"/>
      <c r="DB36" s="75"/>
      <c r="DC36" s="75"/>
      <c r="DD36" s="75"/>
      <c r="DF36" s="75"/>
    </row>
    <row r="37" spans="1:110" x14ac:dyDescent="0.25">
      <c r="B37" s="88"/>
      <c r="C37" s="52" t="s">
        <v>338</v>
      </c>
      <c r="D37" s="51" t="s">
        <v>338</v>
      </c>
      <c r="E37" s="6">
        <v>3</v>
      </c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>
        <f t="shared" si="3"/>
        <v>3</v>
      </c>
      <c r="CR37" s="5">
        <f t="shared" si="10"/>
        <v>0</v>
      </c>
      <c r="CS37" s="5">
        <f t="shared" si="5"/>
        <v>0</v>
      </c>
      <c r="CT37" s="5">
        <f t="shared" si="6"/>
        <v>0</v>
      </c>
      <c r="CU37" s="5">
        <f t="shared" si="7"/>
        <v>0</v>
      </c>
      <c r="CV37" s="5">
        <f t="shared" si="8"/>
        <v>0</v>
      </c>
      <c r="CX37" s="52" t="s">
        <v>338</v>
      </c>
      <c r="CY37" s="9">
        <f>CQ37</f>
        <v>3</v>
      </c>
      <c r="CZ37" s="9">
        <f t="shared" ref="CZ37:DD37" si="23">CR37</f>
        <v>0</v>
      </c>
      <c r="DA37" s="9">
        <f t="shared" si="23"/>
        <v>0</v>
      </c>
      <c r="DB37" s="9">
        <f t="shared" si="23"/>
        <v>0</v>
      </c>
      <c r="DC37" s="9">
        <f t="shared" si="23"/>
        <v>0</v>
      </c>
      <c r="DD37" s="9">
        <f t="shared" si="23"/>
        <v>0</v>
      </c>
      <c r="DF37" s="9">
        <f>SUM(CY37:DD37)</f>
        <v>3</v>
      </c>
    </row>
    <row r="38" spans="1:110" x14ac:dyDescent="0.25">
      <c r="B38" s="76" t="s">
        <v>354</v>
      </c>
      <c r="C38" s="51" t="s">
        <v>355</v>
      </c>
      <c r="D38" s="51" t="s">
        <v>355</v>
      </c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6">
        <v>1</v>
      </c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>
        <f t="shared" si="3"/>
        <v>1</v>
      </c>
      <c r="CR38" s="5">
        <f t="shared" si="10"/>
        <v>0</v>
      </c>
      <c r="CS38" s="5">
        <f t="shared" si="5"/>
        <v>0</v>
      </c>
      <c r="CT38" s="5">
        <f t="shared" si="6"/>
        <v>0</v>
      </c>
      <c r="CU38" s="5">
        <f t="shared" si="7"/>
        <v>0</v>
      </c>
      <c r="CV38" s="5">
        <f t="shared" si="8"/>
        <v>0</v>
      </c>
      <c r="CX38" s="52" t="s">
        <v>355</v>
      </c>
      <c r="CY38" s="9">
        <f t="shared" ref="CY38:CY41" si="24">CQ38</f>
        <v>1</v>
      </c>
      <c r="CZ38" s="9">
        <f t="shared" ref="CZ38:CZ41" si="25">CR38</f>
        <v>0</v>
      </c>
      <c r="DA38" s="9">
        <f t="shared" ref="DA38:DA41" si="26">CS38</f>
        <v>0</v>
      </c>
      <c r="DB38" s="9">
        <f t="shared" ref="DB38:DB41" si="27">CT38</f>
        <v>0</v>
      </c>
      <c r="DC38" s="9">
        <f t="shared" ref="DC38:DC41" si="28">CU38</f>
        <v>0</v>
      </c>
      <c r="DD38" s="9">
        <f t="shared" ref="DD38:DD41" si="29">CV38</f>
        <v>0</v>
      </c>
      <c r="DF38" s="9">
        <f t="shared" ref="DF38:DF41" si="30">SUM(CY38:DD38)</f>
        <v>1</v>
      </c>
    </row>
    <row r="39" spans="1:110" x14ac:dyDescent="0.25">
      <c r="B39" s="77"/>
      <c r="C39" s="51" t="s">
        <v>356</v>
      </c>
      <c r="D39" s="51" t="s">
        <v>356</v>
      </c>
      <c r="E39" s="6">
        <v>7</v>
      </c>
      <c r="F39" s="5"/>
      <c r="G39" s="5"/>
      <c r="H39" s="5"/>
      <c r="I39" s="5"/>
      <c r="J39" s="5"/>
      <c r="K39" s="6">
        <v>10</v>
      </c>
      <c r="L39" s="5"/>
      <c r="M39" s="5"/>
      <c r="N39" s="5"/>
      <c r="O39" s="5"/>
      <c r="P39" s="5"/>
      <c r="Q39" s="6">
        <v>3</v>
      </c>
      <c r="R39" s="6">
        <v>1</v>
      </c>
      <c r="S39" s="5"/>
      <c r="T39" s="5"/>
      <c r="U39" s="5"/>
      <c r="V39" s="6">
        <v>1</v>
      </c>
      <c r="W39" s="6">
        <v>3</v>
      </c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6">
        <v>1</v>
      </c>
      <c r="AK39" s="5"/>
      <c r="AL39" s="5"/>
      <c r="AM39" s="5"/>
      <c r="AN39" s="5"/>
      <c r="AO39" s="5"/>
      <c r="AP39" s="6">
        <v>3</v>
      </c>
      <c r="AQ39" s="5"/>
      <c r="AR39" s="5"/>
      <c r="AS39" s="6">
        <v>2</v>
      </c>
      <c r="AT39" s="5"/>
      <c r="AU39" s="5"/>
      <c r="AV39" s="5"/>
      <c r="AW39" s="5"/>
      <c r="AX39" s="5"/>
      <c r="AY39" s="5"/>
      <c r="AZ39" s="6">
        <v>1</v>
      </c>
      <c r="BA39" s="6">
        <v>1</v>
      </c>
      <c r="BB39" s="5"/>
      <c r="BC39" s="5"/>
      <c r="BD39" s="5"/>
      <c r="BE39" s="5"/>
      <c r="BF39" s="5"/>
      <c r="BG39" s="6">
        <v>1</v>
      </c>
      <c r="BH39" s="5"/>
      <c r="BI39" s="5"/>
      <c r="BJ39" s="5"/>
      <c r="BK39" s="5"/>
      <c r="BL39" s="5"/>
      <c r="BM39" s="6">
        <v>4</v>
      </c>
      <c r="BN39" s="5"/>
      <c r="BO39" s="5"/>
      <c r="BP39" s="5"/>
      <c r="BQ39" s="5"/>
      <c r="BR39" s="6">
        <v>1</v>
      </c>
      <c r="BS39" s="6">
        <v>6</v>
      </c>
      <c r="BT39" s="5"/>
      <c r="BU39" s="5"/>
      <c r="BV39" s="5"/>
      <c r="BW39" s="5"/>
      <c r="BX39" s="6">
        <v>6</v>
      </c>
      <c r="BY39" s="6">
        <v>5</v>
      </c>
      <c r="BZ39" s="6">
        <v>1</v>
      </c>
      <c r="CA39" s="5"/>
      <c r="CB39" s="5"/>
      <c r="CC39" s="6">
        <v>2</v>
      </c>
      <c r="CD39" s="6">
        <v>6</v>
      </c>
      <c r="CE39" s="6">
        <v>4</v>
      </c>
      <c r="CF39" s="6">
        <v>3</v>
      </c>
      <c r="CG39" s="5"/>
      <c r="CH39" s="5"/>
      <c r="CI39" s="5"/>
      <c r="CJ39" s="6">
        <v>5</v>
      </c>
      <c r="CK39" s="6">
        <v>3</v>
      </c>
      <c r="CL39" s="6">
        <v>3</v>
      </c>
      <c r="CM39" s="5"/>
      <c r="CN39" s="5"/>
      <c r="CO39" s="5"/>
      <c r="CP39" s="6">
        <v>3</v>
      </c>
      <c r="CQ39" s="5">
        <f t="shared" si="3"/>
        <v>47</v>
      </c>
      <c r="CR39" s="5">
        <f t="shared" si="10"/>
        <v>12</v>
      </c>
      <c r="CS39" s="5">
        <f t="shared" si="5"/>
        <v>0</v>
      </c>
      <c r="CT39" s="5">
        <f t="shared" si="6"/>
        <v>0</v>
      </c>
      <c r="CU39" s="5">
        <f t="shared" si="7"/>
        <v>4</v>
      </c>
      <c r="CV39" s="5">
        <f t="shared" si="8"/>
        <v>23</v>
      </c>
      <c r="CX39" s="52" t="s">
        <v>356</v>
      </c>
      <c r="CY39" s="9">
        <f t="shared" si="24"/>
        <v>47</v>
      </c>
      <c r="CZ39" s="9">
        <f t="shared" si="25"/>
        <v>12</v>
      </c>
      <c r="DA39" s="9">
        <f t="shared" si="26"/>
        <v>0</v>
      </c>
      <c r="DB39" s="9">
        <f t="shared" si="27"/>
        <v>0</v>
      </c>
      <c r="DC39" s="9">
        <f t="shared" si="28"/>
        <v>4</v>
      </c>
      <c r="DD39" s="9">
        <f t="shared" si="29"/>
        <v>23</v>
      </c>
      <c r="DF39" s="9">
        <f t="shared" si="30"/>
        <v>86</v>
      </c>
    </row>
    <row r="40" spans="1:110" x14ac:dyDescent="0.25">
      <c r="B40" s="78"/>
      <c r="C40" s="51" t="s">
        <v>338</v>
      </c>
      <c r="D40" s="51" t="s">
        <v>338</v>
      </c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6">
        <v>1</v>
      </c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6">
        <v>1</v>
      </c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>
        <f t="shared" si="3"/>
        <v>1</v>
      </c>
      <c r="CR40" s="5">
        <f t="shared" si="10"/>
        <v>0</v>
      </c>
      <c r="CS40" s="5">
        <f t="shared" si="5"/>
        <v>1</v>
      </c>
      <c r="CT40" s="5">
        <f t="shared" si="6"/>
        <v>0</v>
      </c>
      <c r="CU40" s="5">
        <f t="shared" si="7"/>
        <v>0</v>
      </c>
      <c r="CV40" s="5">
        <f t="shared" si="8"/>
        <v>0</v>
      </c>
      <c r="CX40" s="52" t="s">
        <v>338</v>
      </c>
      <c r="CY40" s="9">
        <f t="shared" si="24"/>
        <v>1</v>
      </c>
      <c r="CZ40" s="9">
        <f t="shared" si="25"/>
        <v>0</v>
      </c>
      <c r="DA40" s="9">
        <f t="shared" si="26"/>
        <v>1</v>
      </c>
      <c r="DB40" s="9">
        <f t="shared" si="27"/>
        <v>0</v>
      </c>
      <c r="DC40" s="9">
        <f t="shared" si="28"/>
        <v>0</v>
      </c>
      <c r="DD40" s="9">
        <f t="shared" si="29"/>
        <v>0</v>
      </c>
      <c r="DF40" s="9">
        <f t="shared" si="30"/>
        <v>2</v>
      </c>
    </row>
    <row r="41" spans="1:110" x14ac:dyDescent="0.25">
      <c r="B41" s="51" t="s">
        <v>357</v>
      </c>
      <c r="C41" s="51" t="s">
        <v>358</v>
      </c>
      <c r="D41" s="51" t="s">
        <v>358</v>
      </c>
      <c r="E41" s="5"/>
      <c r="F41" s="5"/>
      <c r="G41" s="5"/>
      <c r="H41" s="5"/>
      <c r="I41" s="5"/>
      <c r="J41" s="5"/>
      <c r="K41" s="6">
        <v>2</v>
      </c>
      <c r="L41" s="5"/>
      <c r="M41" s="5"/>
      <c r="N41" s="5"/>
      <c r="O41" s="5"/>
      <c r="P41" s="5"/>
      <c r="Q41" s="6">
        <v>1</v>
      </c>
      <c r="R41" s="5"/>
      <c r="S41" s="5"/>
      <c r="T41" s="5"/>
      <c r="U41" s="5"/>
      <c r="V41" s="5"/>
      <c r="W41" s="6">
        <v>1</v>
      </c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6">
        <v>4</v>
      </c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6">
        <v>1</v>
      </c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6">
        <v>1</v>
      </c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>
        <f t="shared" si="3"/>
        <v>8</v>
      </c>
      <c r="CR41" s="5">
        <f>SUM(F43+L41+R41+X41+AD41+AJ41+AP41+AV41+BB41+BH41+BN41+BT41+BZ41+CF41+CL41)</f>
        <v>1</v>
      </c>
      <c r="CS41" s="5">
        <f t="shared" si="5"/>
        <v>1</v>
      </c>
      <c r="CT41" s="5">
        <f t="shared" si="6"/>
        <v>0</v>
      </c>
      <c r="CU41" s="5">
        <f t="shared" si="7"/>
        <v>0</v>
      </c>
      <c r="CV41" s="5">
        <f t="shared" si="8"/>
        <v>0</v>
      </c>
      <c r="CX41" s="52" t="s">
        <v>358</v>
      </c>
      <c r="CY41" s="9">
        <f t="shared" si="24"/>
        <v>8</v>
      </c>
      <c r="CZ41" s="9">
        <f t="shared" si="25"/>
        <v>1</v>
      </c>
      <c r="DA41" s="9">
        <f t="shared" si="26"/>
        <v>1</v>
      </c>
      <c r="DB41" s="9">
        <f t="shared" si="27"/>
        <v>0</v>
      </c>
      <c r="DC41" s="9">
        <f t="shared" si="28"/>
        <v>0</v>
      </c>
      <c r="DD41" s="9">
        <f t="shared" si="29"/>
        <v>0</v>
      </c>
      <c r="DF41" s="9">
        <f t="shared" si="30"/>
        <v>10</v>
      </c>
    </row>
    <row r="42" spans="1:110" x14ac:dyDescent="0.25">
      <c r="B42" s="51" t="s">
        <v>429</v>
      </c>
      <c r="C42" s="51" t="s">
        <v>356</v>
      </c>
      <c r="D42" s="51" t="s">
        <v>356</v>
      </c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6">
        <v>2</v>
      </c>
      <c r="X42" s="5"/>
      <c r="Y42" s="5"/>
      <c r="Z42" s="5"/>
      <c r="AA42" s="5"/>
      <c r="AB42" s="6">
        <v>1</v>
      </c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6">
        <v>2</v>
      </c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6">
        <v>1</v>
      </c>
      <c r="CJ42" s="5"/>
      <c r="CK42" s="5"/>
      <c r="CL42" s="5"/>
      <c r="CM42" s="5"/>
      <c r="CN42" s="5"/>
      <c r="CO42" s="5"/>
      <c r="CP42" s="5"/>
      <c r="CQ42" s="5">
        <f t="shared" si="3"/>
        <v>2</v>
      </c>
      <c r="CR42" s="5">
        <f>SUM(F42+L42+R42+X42+AD42+AJ42+AP42+AV42+BB42+BH42+BN42+BT42+BZ42+CF42+CL42)</f>
        <v>0</v>
      </c>
      <c r="CS42" s="5">
        <f t="shared" si="5"/>
        <v>2</v>
      </c>
      <c r="CT42" s="5">
        <f t="shared" si="6"/>
        <v>0</v>
      </c>
      <c r="CU42" s="5">
        <f t="shared" si="7"/>
        <v>1</v>
      </c>
      <c r="CV42" s="5">
        <f t="shared" si="8"/>
        <v>1</v>
      </c>
      <c r="CX42" s="52" t="s">
        <v>356</v>
      </c>
      <c r="CY42" s="9">
        <f t="shared" ref="CY42" si="31">CQ42</f>
        <v>2</v>
      </c>
      <c r="CZ42" s="9">
        <f t="shared" ref="CZ42" si="32">CR42</f>
        <v>0</v>
      </c>
      <c r="DA42" s="9">
        <f t="shared" ref="DA42" si="33">CS42</f>
        <v>2</v>
      </c>
      <c r="DB42" s="9">
        <f t="shared" ref="DB42" si="34">CT42</f>
        <v>0</v>
      </c>
      <c r="DC42" s="9">
        <f t="shared" ref="DC42" si="35">CU42</f>
        <v>1</v>
      </c>
      <c r="DD42" s="9">
        <f t="shared" ref="DD42" si="36">CV42</f>
        <v>1</v>
      </c>
      <c r="DF42" s="9">
        <f t="shared" ref="DF42" si="37">SUM(CY42:DD42)</f>
        <v>6</v>
      </c>
    </row>
    <row r="43" spans="1:110" x14ac:dyDescent="0.25">
      <c r="A43" s="12"/>
    </row>
    <row r="44" spans="1:110" x14ac:dyDescent="0.25">
      <c r="E44" s="5">
        <f t="shared" ref="E44:BP44" si="38">SUM(E4:E42)</f>
        <v>44</v>
      </c>
      <c r="F44" s="5">
        <f t="shared" si="38"/>
        <v>1</v>
      </c>
      <c r="G44" s="5">
        <f t="shared" si="38"/>
        <v>0</v>
      </c>
      <c r="H44" s="5">
        <f t="shared" si="38"/>
        <v>0</v>
      </c>
      <c r="I44" s="5">
        <f t="shared" si="38"/>
        <v>0</v>
      </c>
      <c r="J44" s="5">
        <f t="shared" si="38"/>
        <v>0</v>
      </c>
      <c r="K44" s="5">
        <f t="shared" si="38"/>
        <v>72</v>
      </c>
      <c r="L44" s="5">
        <f t="shared" si="38"/>
        <v>4</v>
      </c>
      <c r="M44" s="5">
        <f t="shared" si="38"/>
        <v>0</v>
      </c>
      <c r="N44" s="5">
        <f t="shared" si="38"/>
        <v>0</v>
      </c>
      <c r="O44" s="5">
        <f t="shared" si="38"/>
        <v>0</v>
      </c>
      <c r="P44" s="5">
        <f t="shared" si="38"/>
        <v>0</v>
      </c>
      <c r="Q44" s="5">
        <f t="shared" si="38"/>
        <v>77</v>
      </c>
      <c r="R44" s="5">
        <f t="shared" si="38"/>
        <v>6</v>
      </c>
      <c r="S44" s="5">
        <f t="shared" si="38"/>
        <v>0</v>
      </c>
      <c r="T44" s="5">
        <f t="shared" si="38"/>
        <v>1</v>
      </c>
      <c r="U44" s="5">
        <f t="shared" si="38"/>
        <v>1</v>
      </c>
      <c r="V44" s="5">
        <f t="shared" si="38"/>
        <v>1</v>
      </c>
      <c r="W44" s="5">
        <f t="shared" si="38"/>
        <v>58</v>
      </c>
      <c r="X44" s="5">
        <f t="shared" si="38"/>
        <v>0</v>
      </c>
      <c r="Y44" s="5">
        <f t="shared" si="38"/>
        <v>1</v>
      </c>
      <c r="Z44" s="5">
        <f t="shared" si="38"/>
        <v>0</v>
      </c>
      <c r="AA44" s="5">
        <f t="shared" si="38"/>
        <v>0</v>
      </c>
      <c r="AB44" s="5">
        <f t="shared" si="38"/>
        <v>1</v>
      </c>
      <c r="AC44" s="5">
        <f t="shared" si="38"/>
        <v>4</v>
      </c>
      <c r="AD44" s="5">
        <f t="shared" si="38"/>
        <v>9</v>
      </c>
      <c r="AE44" s="5">
        <f t="shared" si="38"/>
        <v>1</v>
      </c>
      <c r="AF44" s="5">
        <f t="shared" si="38"/>
        <v>0</v>
      </c>
      <c r="AG44" s="5">
        <f t="shared" si="38"/>
        <v>0</v>
      </c>
      <c r="AH44" s="5">
        <f t="shared" si="38"/>
        <v>0</v>
      </c>
      <c r="AI44" s="5">
        <f t="shared" si="38"/>
        <v>74</v>
      </c>
      <c r="AJ44" s="5">
        <f t="shared" si="38"/>
        <v>9</v>
      </c>
      <c r="AK44" s="5">
        <f t="shared" si="38"/>
        <v>3</v>
      </c>
      <c r="AL44" s="5">
        <f t="shared" si="38"/>
        <v>0</v>
      </c>
      <c r="AM44" s="5">
        <f t="shared" si="38"/>
        <v>6</v>
      </c>
      <c r="AN44" s="5">
        <f t="shared" si="38"/>
        <v>0</v>
      </c>
      <c r="AO44" s="5">
        <f t="shared" si="38"/>
        <v>13</v>
      </c>
      <c r="AP44" s="5">
        <f t="shared" si="38"/>
        <v>14</v>
      </c>
      <c r="AQ44" s="5">
        <f t="shared" si="38"/>
        <v>2</v>
      </c>
      <c r="AR44" s="5">
        <f t="shared" si="38"/>
        <v>0</v>
      </c>
      <c r="AS44" s="5">
        <f t="shared" si="38"/>
        <v>2</v>
      </c>
      <c r="AT44" s="5">
        <f t="shared" si="38"/>
        <v>6</v>
      </c>
      <c r="AU44" s="5">
        <f t="shared" si="38"/>
        <v>7</v>
      </c>
      <c r="AV44" s="5">
        <f t="shared" si="38"/>
        <v>0</v>
      </c>
      <c r="AW44" s="5">
        <f t="shared" si="38"/>
        <v>0</v>
      </c>
      <c r="AX44" s="5">
        <f t="shared" si="38"/>
        <v>0</v>
      </c>
      <c r="AY44" s="5">
        <f t="shared" si="38"/>
        <v>0</v>
      </c>
      <c r="AZ44" s="5">
        <f t="shared" si="38"/>
        <v>1</v>
      </c>
      <c r="BA44" s="5">
        <f t="shared" si="38"/>
        <v>10</v>
      </c>
      <c r="BB44" s="5">
        <f t="shared" si="38"/>
        <v>2</v>
      </c>
      <c r="BC44" s="5">
        <f t="shared" si="38"/>
        <v>0</v>
      </c>
      <c r="BD44" s="5">
        <f t="shared" si="38"/>
        <v>0</v>
      </c>
      <c r="BE44" s="5">
        <f t="shared" si="38"/>
        <v>0</v>
      </c>
      <c r="BF44" s="5">
        <f t="shared" si="38"/>
        <v>0</v>
      </c>
      <c r="BG44" s="5">
        <f t="shared" si="38"/>
        <v>6</v>
      </c>
      <c r="BH44" s="5">
        <f t="shared" si="38"/>
        <v>1</v>
      </c>
      <c r="BI44" s="5">
        <f t="shared" si="38"/>
        <v>0</v>
      </c>
      <c r="BJ44" s="5">
        <f t="shared" si="38"/>
        <v>0</v>
      </c>
      <c r="BK44" s="5">
        <f t="shared" si="38"/>
        <v>0</v>
      </c>
      <c r="BL44" s="5">
        <f t="shared" si="38"/>
        <v>0</v>
      </c>
      <c r="BM44" s="5">
        <f t="shared" si="38"/>
        <v>4</v>
      </c>
      <c r="BN44" s="5">
        <f t="shared" si="38"/>
        <v>0</v>
      </c>
      <c r="BO44" s="5">
        <f t="shared" si="38"/>
        <v>0</v>
      </c>
      <c r="BP44" s="5">
        <f t="shared" si="38"/>
        <v>0</v>
      </c>
      <c r="BQ44" s="5">
        <f t="shared" ref="BQ44:CP44" si="39">SUM(BQ4:BQ42)</f>
        <v>0</v>
      </c>
      <c r="BR44" s="5">
        <f t="shared" si="39"/>
        <v>1</v>
      </c>
      <c r="BS44" s="5">
        <f t="shared" si="39"/>
        <v>10</v>
      </c>
      <c r="BT44" s="5">
        <f t="shared" si="39"/>
        <v>1</v>
      </c>
      <c r="BU44" s="5">
        <f t="shared" si="39"/>
        <v>4</v>
      </c>
      <c r="BV44" s="5">
        <f t="shared" si="39"/>
        <v>0</v>
      </c>
      <c r="BW44" s="5">
        <f t="shared" si="39"/>
        <v>0</v>
      </c>
      <c r="BX44" s="5">
        <f t="shared" si="39"/>
        <v>6</v>
      </c>
      <c r="BY44" s="5">
        <f t="shared" si="39"/>
        <v>7</v>
      </c>
      <c r="BZ44" s="5">
        <f t="shared" si="39"/>
        <v>1</v>
      </c>
      <c r="CA44" s="5">
        <f t="shared" si="39"/>
        <v>2</v>
      </c>
      <c r="CB44" s="5">
        <f t="shared" si="39"/>
        <v>0</v>
      </c>
      <c r="CC44" s="5">
        <f t="shared" si="39"/>
        <v>2</v>
      </c>
      <c r="CD44" s="5">
        <f t="shared" si="39"/>
        <v>6</v>
      </c>
      <c r="CE44" s="5">
        <f t="shared" si="39"/>
        <v>7</v>
      </c>
      <c r="CF44" s="5">
        <f t="shared" si="39"/>
        <v>6</v>
      </c>
      <c r="CG44" s="5">
        <f t="shared" si="39"/>
        <v>0</v>
      </c>
      <c r="CH44" s="5">
        <f t="shared" si="39"/>
        <v>0</v>
      </c>
      <c r="CI44" s="5">
        <f t="shared" si="39"/>
        <v>1</v>
      </c>
      <c r="CJ44" s="5">
        <f t="shared" si="39"/>
        <v>5</v>
      </c>
      <c r="CK44" s="5">
        <f t="shared" si="39"/>
        <v>3</v>
      </c>
      <c r="CL44" s="5">
        <f t="shared" si="39"/>
        <v>3</v>
      </c>
      <c r="CM44" s="5">
        <f t="shared" si="39"/>
        <v>0</v>
      </c>
      <c r="CN44" s="5">
        <f t="shared" si="39"/>
        <v>0</v>
      </c>
      <c r="CO44" s="5">
        <f t="shared" si="39"/>
        <v>0</v>
      </c>
      <c r="CP44" s="5">
        <f t="shared" si="39"/>
        <v>3</v>
      </c>
      <c r="CQ44" s="5">
        <f>SUM(CQ4:CQ42)</f>
        <v>396</v>
      </c>
      <c r="CR44" s="5">
        <f t="shared" ref="CR44:CV44" si="40">SUM(CR4:CR42)</f>
        <v>57</v>
      </c>
      <c r="CS44" s="5">
        <f t="shared" si="40"/>
        <v>13</v>
      </c>
      <c r="CT44" s="5">
        <f t="shared" si="40"/>
        <v>1</v>
      </c>
      <c r="CU44" s="5">
        <f t="shared" si="40"/>
        <v>12</v>
      </c>
      <c r="CV44" s="5">
        <f t="shared" si="40"/>
        <v>30</v>
      </c>
    </row>
    <row r="45" spans="1:110" x14ac:dyDescent="0.25"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1:110" x14ac:dyDescent="0.25">
      <c r="E46" s="84">
        <f>SUM(E44:J44)</f>
        <v>45</v>
      </c>
      <c r="F46" s="84"/>
      <c r="G46" s="84"/>
      <c r="H46" s="84"/>
      <c r="I46" s="84"/>
      <c r="J46" s="84"/>
      <c r="K46" s="84">
        <f>SUM(K44:P44)</f>
        <v>76</v>
      </c>
      <c r="L46" s="84"/>
      <c r="M46" s="84"/>
      <c r="N46" s="84"/>
      <c r="O46" s="84"/>
      <c r="P46" s="84"/>
      <c r="Q46" s="84">
        <f>SUM(Q44:V44)</f>
        <v>86</v>
      </c>
      <c r="R46" s="84"/>
      <c r="S46" s="84"/>
      <c r="T46" s="84"/>
      <c r="U46" s="84"/>
      <c r="V46" s="84"/>
      <c r="W46" s="84">
        <f>SUM(W44:AB44)</f>
        <v>60</v>
      </c>
      <c r="X46" s="84"/>
      <c r="Y46" s="84"/>
      <c r="Z46" s="84"/>
      <c r="AA46" s="84"/>
      <c r="AB46" s="84"/>
      <c r="AC46" s="84">
        <f>SUM(AC44:AH44)</f>
        <v>14</v>
      </c>
      <c r="AD46" s="84"/>
      <c r="AE46" s="84"/>
      <c r="AF46" s="84"/>
      <c r="AG46" s="84"/>
      <c r="AH46" s="84"/>
      <c r="AI46" s="84">
        <f>SUM(AI44:AN44)</f>
        <v>92</v>
      </c>
      <c r="AJ46" s="84"/>
      <c r="AK46" s="84"/>
      <c r="AL46" s="84"/>
      <c r="AM46" s="84"/>
      <c r="AN46" s="84"/>
      <c r="AO46" s="84">
        <f>SUM(AO44:AT44)</f>
        <v>37</v>
      </c>
      <c r="AP46" s="84"/>
      <c r="AQ46" s="84"/>
      <c r="AR46" s="84"/>
      <c r="AS46" s="84"/>
      <c r="AT46" s="84"/>
      <c r="AU46" s="84">
        <f>SUM(AU44:AZ44)</f>
        <v>8</v>
      </c>
      <c r="AV46" s="84"/>
      <c r="AW46" s="84"/>
      <c r="AX46" s="84"/>
      <c r="AY46" s="84"/>
      <c r="AZ46" s="84"/>
      <c r="BA46" s="84">
        <f>SUM(BA44:BF44)</f>
        <v>12</v>
      </c>
      <c r="BB46" s="84"/>
      <c r="BC46" s="84"/>
      <c r="BD46" s="84"/>
      <c r="BE46" s="84"/>
      <c r="BF46" s="84"/>
      <c r="BG46" s="84">
        <f>SUM(BG44:BL44)</f>
        <v>7</v>
      </c>
      <c r="BH46" s="84"/>
      <c r="BI46" s="84"/>
      <c r="BJ46" s="84"/>
      <c r="BK46" s="84"/>
      <c r="BL46" s="84"/>
      <c r="BM46" s="84">
        <f>SUM(BM44:BR44)</f>
        <v>5</v>
      </c>
      <c r="BN46" s="84"/>
      <c r="BO46" s="84"/>
      <c r="BP46" s="84"/>
      <c r="BQ46" s="84"/>
      <c r="BR46" s="84"/>
      <c r="BS46" s="84">
        <f>SUM(BS44:BX44)</f>
        <v>21</v>
      </c>
      <c r="BT46" s="84"/>
      <c r="BU46" s="84"/>
      <c r="BV46" s="84"/>
      <c r="BW46" s="84"/>
      <c r="BX46" s="84"/>
      <c r="BY46" s="84">
        <f>SUM(BY44:CD44)</f>
        <v>18</v>
      </c>
      <c r="BZ46" s="84"/>
      <c r="CA46" s="84"/>
      <c r="CB46" s="84"/>
      <c r="CC46" s="84"/>
      <c r="CD46" s="84"/>
      <c r="CE46" s="84">
        <f>SUM(CE44:CJ44)</f>
        <v>19</v>
      </c>
      <c r="CF46" s="84"/>
      <c r="CG46" s="84"/>
      <c r="CH46" s="84"/>
      <c r="CI46" s="84"/>
      <c r="CJ46" s="84"/>
      <c r="CK46" s="84">
        <f>SUM(CK44:CP44)</f>
        <v>9</v>
      </c>
      <c r="CL46" s="84"/>
      <c r="CM46" s="84"/>
      <c r="CN46" s="84"/>
      <c r="CO46" s="84"/>
      <c r="CP46" s="84"/>
      <c r="CQ46" s="84">
        <f>SUM(CQ44:CV44)</f>
        <v>509</v>
      </c>
      <c r="CR46" s="84"/>
      <c r="CS46" s="84"/>
      <c r="CT46" s="84"/>
      <c r="CU46" s="84"/>
      <c r="CV46" s="84"/>
      <c r="DF46" s="9">
        <f>SUM(DF4:DF41)</f>
        <v>503</v>
      </c>
    </row>
  </sheetData>
  <mergeCells count="117">
    <mergeCell ref="CQ46:CV46"/>
    <mergeCell ref="BM2:BR2"/>
    <mergeCell ref="BS2:BX2"/>
    <mergeCell ref="BY2:CD2"/>
    <mergeCell ref="CE2:CJ2"/>
    <mergeCell ref="CK2:CP2"/>
    <mergeCell ref="CQ2:CV2"/>
    <mergeCell ref="CK46:CP46"/>
    <mergeCell ref="B38:B40"/>
    <mergeCell ref="Q2:V2"/>
    <mergeCell ref="W2:AB2"/>
    <mergeCell ref="E2:J2"/>
    <mergeCell ref="K2:P2"/>
    <mergeCell ref="B4:B30"/>
    <mergeCell ref="B31:B37"/>
    <mergeCell ref="C19:C21"/>
    <mergeCell ref="C22:C25"/>
    <mergeCell ref="C26:C30"/>
    <mergeCell ref="C31:C33"/>
    <mergeCell ref="C34:C36"/>
    <mergeCell ref="C16:C18"/>
    <mergeCell ref="E46:J46"/>
    <mergeCell ref="K46:P46"/>
    <mergeCell ref="Q46:V46"/>
    <mergeCell ref="W46:AB46"/>
    <mergeCell ref="BG2:BL2"/>
    <mergeCell ref="C13:C15"/>
    <mergeCell ref="C4:C7"/>
    <mergeCell ref="AC2:AH2"/>
    <mergeCell ref="AI2:AN2"/>
    <mergeCell ref="AO2:AT2"/>
    <mergeCell ref="AU2:AZ2"/>
    <mergeCell ref="BA2:BF2"/>
    <mergeCell ref="BG46:BL46"/>
    <mergeCell ref="BM46:BR46"/>
    <mergeCell ref="BS46:BX46"/>
    <mergeCell ref="BY46:CD46"/>
    <mergeCell ref="CE46:CJ46"/>
    <mergeCell ref="AC46:AH46"/>
    <mergeCell ref="AI46:AN46"/>
    <mergeCell ref="AO46:AT46"/>
    <mergeCell ref="AU46:AZ46"/>
    <mergeCell ref="BA46:BF46"/>
    <mergeCell ref="CX22:CX25"/>
    <mergeCell ref="CX26:CX30"/>
    <mergeCell ref="CX31:CX33"/>
    <mergeCell ref="CX34:CX36"/>
    <mergeCell ref="CY4:CY7"/>
    <mergeCell ref="CY16:CY18"/>
    <mergeCell ref="CY13:CY15"/>
    <mergeCell ref="CY19:CY21"/>
    <mergeCell ref="CY22:CY25"/>
    <mergeCell ref="CY26:CY30"/>
    <mergeCell ref="CY31:CY33"/>
    <mergeCell ref="CY34:CY36"/>
    <mergeCell ref="CX4:CX7"/>
    <mergeCell ref="CX13:CX15"/>
    <mergeCell ref="CX16:CX18"/>
    <mergeCell ref="CX19:CX21"/>
    <mergeCell ref="CZ13:CZ15"/>
    <mergeCell ref="DA13:DA15"/>
    <mergeCell ref="DB13:DB15"/>
    <mergeCell ref="DC13:DC15"/>
    <mergeCell ref="CZ4:CZ7"/>
    <mergeCell ref="DA4:DA7"/>
    <mergeCell ref="DB4:DB7"/>
    <mergeCell ref="DC4:DC7"/>
    <mergeCell ref="DD4:DD7"/>
    <mergeCell ref="CZ22:CZ25"/>
    <mergeCell ref="DA22:DA25"/>
    <mergeCell ref="DB22:DB25"/>
    <mergeCell ref="DC22:DC25"/>
    <mergeCell ref="CZ26:CZ30"/>
    <mergeCell ref="DA26:DA30"/>
    <mergeCell ref="DB26:DB30"/>
    <mergeCell ref="DC26:DC30"/>
    <mergeCell ref="DA16:DA18"/>
    <mergeCell ref="DB16:DB18"/>
    <mergeCell ref="DC16:DC18"/>
    <mergeCell ref="CZ19:CZ21"/>
    <mergeCell ref="DA19:DA21"/>
    <mergeCell ref="DB19:DB21"/>
    <mergeCell ref="DC19:DC21"/>
    <mergeCell ref="CZ16:CZ18"/>
    <mergeCell ref="DF22:DF25"/>
    <mergeCell ref="DF26:DF30"/>
    <mergeCell ref="DF31:DF33"/>
    <mergeCell ref="DF34:DF36"/>
    <mergeCell ref="CY2:DD2"/>
    <mergeCell ref="DF4:DF7"/>
    <mergeCell ref="DF13:DF15"/>
    <mergeCell ref="DF16:DF18"/>
    <mergeCell ref="DF19:DF21"/>
    <mergeCell ref="DD26:DD30"/>
    <mergeCell ref="DD31:DD33"/>
    <mergeCell ref="DD34:DD36"/>
    <mergeCell ref="DD16:DD18"/>
    <mergeCell ref="DD19:DD21"/>
    <mergeCell ref="DD22:DD25"/>
    <mergeCell ref="DD13:DD15"/>
    <mergeCell ref="CZ31:CZ33"/>
    <mergeCell ref="DA31:DA33"/>
    <mergeCell ref="DB31:DB33"/>
    <mergeCell ref="DC31:DC33"/>
    <mergeCell ref="CZ34:CZ36"/>
    <mergeCell ref="DA34:DA36"/>
    <mergeCell ref="DB34:DB36"/>
    <mergeCell ref="DC34:DC36"/>
    <mergeCell ref="DF8:DF12"/>
    <mergeCell ref="DD8:DD12"/>
    <mergeCell ref="DC8:DC12"/>
    <mergeCell ref="DB8:DB12"/>
    <mergeCell ref="DA8:DA12"/>
    <mergeCell ref="CZ8:CZ12"/>
    <mergeCell ref="CY8:CY12"/>
    <mergeCell ref="CX8:CX12"/>
    <mergeCell ref="C8:C12"/>
  </mergeCells>
  <pageMargins left="0.7" right="0.7" top="0.75" bottom="0.75" header="0.3" footer="0.3"/>
  <pageSetup paperSize="9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F46"/>
  <sheetViews>
    <sheetView zoomScale="70" zoomScaleNormal="70" workbookViewId="0">
      <pane xSplit="4" topLeftCell="E1" activePane="topRight" state="frozen"/>
      <selection pane="topRight" activeCell="O50" sqref="O50"/>
    </sheetView>
  </sheetViews>
  <sheetFormatPr defaultColWidth="9.140625" defaultRowHeight="15" x14ac:dyDescent="0.25"/>
  <cols>
    <col min="1" max="1" width="45.28515625" style="1" bestFit="1" customWidth="1"/>
    <col min="2" max="2" width="14.42578125" style="1" bestFit="1" customWidth="1"/>
    <col min="3" max="3" width="15.42578125" style="2" bestFit="1" customWidth="1"/>
    <col min="4" max="4" width="13.140625" style="2" bestFit="1" customWidth="1"/>
    <col min="5" max="16" width="4.85546875" style="4" customWidth="1"/>
    <col min="17" max="94" width="4.85546875" style="1" customWidth="1"/>
    <col min="95" max="95" width="4.42578125" style="1" bestFit="1" customWidth="1"/>
    <col min="96" max="100" width="4.85546875" style="1" customWidth="1"/>
    <col min="101" max="101" width="7" style="1" customWidth="1"/>
    <col min="102" max="102" width="22.7109375" style="1" bestFit="1" customWidth="1"/>
    <col min="103" max="108" width="5.7109375" style="1" customWidth="1"/>
    <col min="109" max="109" width="4" style="1" customWidth="1"/>
    <col min="110" max="16384" width="9.140625" style="1"/>
  </cols>
  <sheetData>
    <row r="1" spans="1:110" ht="14.25" customHeight="1" x14ac:dyDescent="0.35">
      <c r="E1" s="3"/>
    </row>
    <row r="2" spans="1:110" ht="21" x14ac:dyDescent="0.35">
      <c r="B2" s="48" t="s">
        <v>327</v>
      </c>
      <c r="C2" s="49" t="s">
        <v>329</v>
      </c>
      <c r="D2" s="49" t="s">
        <v>326</v>
      </c>
      <c r="E2" s="85" t="s">
        <v>18</v>
      </c>
      <c r="F2" s="85"/>
      <c r="G2" s="85"/>
      <c r="H2" s="85"/>
      <c r="I2" s="85"/>
      <c r="J2" s="85"/>
      <c r="K2" s="85" t="s">
        <v>30</v>
      </c>
      <c r="L2" s="85"/>
      <c r="M2" s="85"/>
      <c r="N2" s="85"/>
      <c r="O2" s="85"/>
      <c r="P2" s="85"/>
      <c r="Q2" s="85" t="s">
        <v>31</v>
      </c>
      <c r="R2" s="85"/>
      <c r="S2" s="85"/>
      <c r="T2" s="85"/>
      <c r="U2" s="85"/>
      <c r="V2" s="85"/>
      <c r="W2" s="85" t="s">
        <v>37</v>
      </c>
      <c r="X2" s="85"/>
      <c r="Y2" s="85"/>
      <c r="Z2" s="85"/>
      <c r="AA2" s="85"/>
      <c r="AB2" s="85"/>
      <c r="AC2" s="85" t="s">
        <v>171</v>
      </c>
      <c r="AD2" s="85"/>
      <c r="AE2" s="85"/>
      <c r="AF2" s="85"/>
      <c r="AG2" s="85"/>
      <c r="AH2" s="85"/>
      <c r="AI2" s="85" t="s">
        <v>42</v>
      </c>
      <c r="AJ2" s="85"/>
      <c r="AK2" s="85"/>
      <c r="AL2" s="85"/>
      <c r="AM2" s="85"/>
      <c r="AN2" s="85"/>
      <c r="AO2" s="85" t="s">
        <v>303</v>
      </c>
      <c r="AP2" s="85"/>
      <c r="AQ2" s="85"/>
      <c r="AR2" s="85"/>
      <c r="AS2" s="85"/>
      <c r="AT2" s="85"/>
      <c r="AU2" s="85" t="s">
        <v>67</v>
      </c>
      <c r="AV2" s="85"/>
      <c r="AW2" s="85"/>
      <c r="AX2" s="85"/>
      <c r="AY2" s="85"/>
      <c r="AZ2" s="85"/>
      <c r="BA2" s="85" t="s">
        <v>83</v>
      </c>
      <c r="BB2" s="85"/>
      <c r="BC2" s="85"/>
      <c r="BD2" s="85"/>
      <c r="BE2" s="85"/>
      <c r="BF2" s="85"/>
      <c r="BG2" s="85" t="s">
        <v>86</v>
      </c>
      <c r="BH2" s="85"/>
      <c r="BI2" s="85"/>
      <c r="BJ2" s="85"/>
      <c r="BK2" s="85"/>
      <c r="BL2" s="85"/>
      <c r="BM2" s="85" t="s">
        <v>314</v>
      </c>
      <c r="BN2" s="85"/>
      <c r="BO2" s="85"/>
      <c r="BP2" s="85"/>
      <c r="BQ2" s="85"/>
      <c r="BR2" s="85"/>
      <c r="BS2" s="85" t="s">
        <v>360</v>
      </c>
      <c r="BT2" s="85"/>
      <c r="BU2" s="85"/>
      <c r="BV2" s="85"/>
      <c r="BW2" s="85"/>
      <c r="BX2" s="85"/>
      <c r="BY2" s="85" t="s">
        <v>316</v>
      </c>
      <c r="BZ2" s="85"/>
      <c r="CA2" s="85"/>
      <c r="CB2" s="85"/>
      <c r="CC2" s="85"/>
      <c r="CD2" s="85"/>
      <c r="CE2" s="85" t="s">
        <v>361</v>
      </c>
      <c r="CF2" s="85"/>
      <c r="CG2" s="85"/>
      <c r="CH2" s="85"/>
      <c r="CI2" s="85"/>
      <c r="CJ2" s="85"/>
      <c r="CK2" s="85" t="s">
        <v>362</v>
      </c>
      <c r="CL2" s="85"/>
      <c r="CM2" s="85"/>
      <c r="CN2" s="85"/>
      <c r="CO2" s="85"/>
      <c r="CP2" s="85"/>
      <c r="CQ2" s="85" t="s">
        <v>359</v>
      </c>
      <c r="CR2" s="85"/>
      <c r="CS2" s="85"/>
      <c r="CT2" s="85"/>
      <c r="CU2" s="85"/>
      <c r="CV2" s="85"/>
      <c r="CX2" s="48" t="s">
        <v>327</v>
      </c>
      <c r="CY2" s="79" t="s">
        <v>366</v>
      </c>
      <c r="CZ2" s="80"/>
      <c r="DA2" s="80"/>
      <c r="DB2" s="80"/>
      <c r="DC2" s="80"/>
      <c r="DD2" s="81"/>
    </row>
    <row r="3" spans="1:110" x14ac:dyDescent="0.25">
      <c r="B3" s="45"/>
      <c r="C3" s="50"/>
      <c r="D3" s="50"/>
      <c r="E3" s="46" t="s">
        <v>345</v>
      </c>
      <c r="F3" s="46" t="s">
        <v>346</v>
      </c>
      <c r="G3" s="46" t="s">
        <v>325</v>
      </c>
      <c r="H3" s="46" t="s">
        <v>344</v>
      </c>
      <c r="I3" s="46" t="s">
        <v>347</v>
      </c>
      <c r="J3" s="46" t="s">
        <v>353</v>
      </c>
      <c r="K3" s="46" t="s">
        <v>345</v>
      </c>
      <c r="L3" s="46" t="s">
        <v>346</v>
      </c>
      <c r="M3" s="46" t="s">
        <v>325</v>
      </c>
      <c r="N3" s="46" t="s">
        <v>344</v>
      </c>
      <c r="O3" s="46" t="s">
        <v>347</v>
      </c>
      <c r="P3" s="46" t="s">
        <v>353</v>
      </c>
      <c r="Q3" s="46" t="s">
        <v>345</v>
      </c>
      <c r="R3" s="46" t="s">
        <v>346</v>
      </c>
      <c r="S3" s="46" t="s">
        <v>325</v>
      </c>
      <c r="T3" s="46" t="s">
        <v>344</v>
      </c>
      <c r="U3" s="46" t="s">
        <v>347</v>
      </c>
      <c r="V3" s="46" t="s">
        <v>353</v>
      </c>
      <c r="W3" s="46" t="s">
        <v>345</v>
      </c>
      <c r="X3" s="46" t="s">
        <v>346</v>
      </c>
      <c r="Y3" s="46" t="s">
        <v>325</v>
      </c>
      <c r="Z3" s="46" t="s">
        <v>344</v>
      </c>
      <c r="AA3" s="46" t="s">
        <v>347</v>
      </c>
      <c r="AB3" s="46" t="s">
        <v>353</v>
      </c>
      <c r="AC3" s="46" t="s">
        <v>345</v>
      </c>
      <c r="AD3" s="46" t="s">
        <v>346</v>
      </c>
      <c r="AE3" s="46" t="s">
        <v>325</v>
      </c>
      <c r="AF3" s="46" t="s">
        <v>344</v>
      </c>
      <c r="AG3" s="46" t="s">
        <v>347</v>
      </c>
      <c r="AH3" s="46" t="s">
        <v>353</v>
      </c>
      <c r="AI3" s="46" t="s">
        <v>345</v>
      </c>
      <c r="AJ3" s="46" t="s">
        <v>346</v>
      </c>
      <c r="AK3" s="46" t="s">
        <v>325</v>
      </c>
      <c r="AL3" s="46" t="s">
        <v>344</v>
      </c>
      <c r="AM3" s="46" t="s">
        <v>347</v>
      </c>
      <c r="AN3" s="46" t="s">
        <v>353</v>
      </c>
      <c r="AO3" s="46" t="s">
        <v>345</v>
      </c>
      <c r="AP3" s="46" t="s">
        <v>346</v>
      </c>
      <c r="AQ3" s="46" t="s">
        <v>325</v>
      </c>
      <c r="AR3" s="46" t="s">
        <v>344</v>
      </c>
      <c r="AS3" s="46" t="s">
        <v>347</v>
      </c>
      <c r="AT3" s="46" t="s">
        <v>353</v>
      </c>
      <c r="AU3" s="46" t="s">
        <v>345</v>
      </c>
      <c r="AV3" s="46" t="s">
        <v>346</v>
      </c>
      <c r="AW3" s="46" t="s">
        <v>325</v>
      </c>
      <c r="AX3" s="46" t="s">
        <v>344</v>
      </c>
      <c r="AY3" s="46" t="s">
        <v>347</v>
      </c>
      <c r="AZ3" s="46" t="s">
        <v>353</v>
      </c>
      <c r="BA3" s="46" t="s">
        <v>345</v>
      </c>
      <c r="BB3" s="46" t="s">
        <v>346</v>
      </c>
      <c r="BC3" s="46" t="s">
        <v>325</v>
      </c>
      <c r="BD3" s="46" t="s">
        <v>344</v>
      </c>
      <c r="BE3" s="46" t="s">
        <v>347</v>
      </c>
      <c r="BF3" s="46" t="s">
        <v>353</v>
      </c>
      <c r="BG3" s="46" t="s">
        <v>345</v>
      </c>
      <c r="BH3" s="46" t="s">
        <v>346</v>
      </c>
      <c r="BI3" s="46" t="s">
        <v>325</v>
      </c>
      <c r="BJ3" s="46" t="s">
        <v>344</v>
      </c>
      <c r="BK3" s="46" t="s">
        <v>347</v>
      </c>
      <c r="BL3" s="46" t="s">
        <v>353</v>
      </c>
      <c r="BM3" s="46" t="s">
        <v>345</v>
      </c>
      <c r="BN3" s="46" t="s">
        <v>346</v>
      </c>
      <c r="BO3" s="46" t="s">
        <v>325</v>
      </c>
      <c r="BP3" s="46" t="s">
        <v>344</v>
      </c>
      <c r="BQ3" s="46" t="s">
        <v>347</v>
      </c>
      <c r="BR3" s="46" t="s">
        <v>353</v>
      </c>
      <c r="BS3" s="46" t="s">
        <v>345</v>
      </c>
      <c r="BT3" s="46" t="s">
        <v>346</v>
      </c>
      <c r="BU3" s="46" t="s">
        <v>325</v>
      </c>
      <c r="BV3" s="46" t="s">
        <v>344</v>
      </c>
      <c r="BW3" s="46" t="s">
        <v>347</v>
      </c>
      <c r="BX3" s="46" t="s">
        <v>353</v>
      </c>
      <c r="BY3" s="46" t="s">
        <v>345</v>
      </c>
      <c r="BZ3" s="46" t="s">
        <v>346</v>
      </c>
      <c r="CA3" s="46" t="s">
        <v>325</v>
      </c>
      <c r="CB3" s="46" t="s">
        <v>344</v>
      </c>
      <c r="CC3" s="46" t="s">
        <v>347</v>
      </c>
      <c r="CD3" s="46" t="s">
        <v>353</v>
      </c>
      <c r="CE3" s="46" t="s">
        <v>345</v>
      </c>
      <c r="CF3" s="46" t="s">
        <v>346</v>
      </c>
      <c r="CG3" s="46" t="s">
        <v>325</v>
      </c>
      <c r="CH3" s="46" t="s">
        <v>344</v>
      </c>
      <c r="CI3" s="46" t="s">
        <v>347</v>
      </c>
      <c r="CJ3" s="46" t="s">
        <v>353</v>
      </c>
      <c r="CK3" s="46" t="s">
        <v>345</v>
      </c>
      <c r="CL3" s="46" t="s">
        <v>346</v>
      </c>
      <c r="CM3" s="46" t="s">
        <v>325</v>
      </c>
      <c r="CN3" s="46" t="s">
        <v>344</v>
      </c>
      <c r="CO3" s="46" t="s">
        <v>347</v>
      </c>
      <c r="CP3" s="46" t="s">
        <v>353</v>
      </c>
      <c r="CQ3" s="46" t="s">
        <v>345</v>
      </c>
      <c r="CR3" s="46" t="s">
        <v>346</v>
      </c>
      <c r="CS3" s="46" t="s">
        <v>325</v>
      </c>
      <c r="CT3" s="46" t="s">
        <v>344</v>
      </c>
      <c r="CU3" s="46" t="s">
        <v>347</v>
      </c>
      <c r="CV3" s="46" t="s">
        <v>353</v>
      </c>
      <c r="CX3" s="45"/>
      <c r="CY3" s="47" t="s">
        <v>345</v>
      </c>
      <c r="CZ3" s="47" t="s">
        <v>346</v>
      </c>
      <c r="DA3" s="47" t="s">
        <v>325</v>
      </c>
      <c r="DB3" s="47" t="s">
        <v>344</v>
      </c>
      <c r="DC3" s="47" t="s">
        <v>347</v>
      </c>
      <c r="DD3" s="47" t="s">
        <v>353</v>
      </c>
      <c r="DF3" s="46" t="s">
        <v>365</v>
      </c>
    </row>
    <row r="4" spans="1:110" x14ac:dyDescent="0.25">
      <c r="B4" s="76" t="s">
        <v>328</v>
      </c>
      <c r="C4" s="76" t="s">
        <v>331</v>
      </c>
      <c r="D4" s="51" t="s">
        <v>8</v>
      </c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6">
        <v>1</v>
      </c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>
        <f>SUM(E4+K4+Q4+W4+AC4+AI4+AO4+AU4+BA4+BG4+BM4+BS4+BY4+CE4+CK4)</f>
        <v>1</v>
      </c>
      <c r="CR4" s="5">
        <f t="shared" ref="CR4:CV20" si="0">SUM(F4+L4+R4+X4+AD4+AJ4+AP4+AV4+BB4+BH4+BN4+BT4+BZ4+CF4+CL4)</f>
        <v>0</v>
      </c>
      <c r="CS4" s="5">
        <f t="shared" si="0"/>
        <v>0</v>
      </c>
      <c r="CT4" s="5">
        <f t="shared" si="0"/>
        <v>0</v>
      </c>
      <c r="CU4" s="5">
        <f t="shared" si="0"/>
        <v>0</v>
      </c>
      <c r="CV4" s="5">
        <f t="shared" si="0"/>
        <v>0</v>
      </c>
      <c r="CX4" s="76" t="s">
        <v>331</v>
      </c>
      <c r="CY4" s="82">
        <f>SUM(CQ4:CQ7)</f>
        <v>31</v>
      </c>
      <c r="CZ4" s="82">
        <f t="shared" ref="CZ4:DD4" si="1">SUM(CR4:CR7)</f>
        <v>4</v>
      </c>
      <c r="DA4" s="82">
        <f t="shared" si="1"/>
        <v>0</v>
      </c>
      <c r="DB4" s="82">
        <f t="shared" si="1"/>
        <v>0</v>
      </c>
      <c r="DC4" s="82">
        <f t="shared" si="1"/>
        <v>5</v>
      </c>
      <c r="DD4" s="82">
        <f t="shared" si="1"/>
        <v>0</v>
      </c>
      <c r="DF4" s="82">
        <f>SUM(CY4:DD7)</f>
        <v>40</v>
      </c>
    </row>
    <row r="5" spans="1:110" x14ac:dyDescent="0.25">
      <c r="B5" s="77"/>
      <c r="C5" s="77"/>
      <c r="D5" s="51" t="s">
        <v>19</v>
      </c>
      <c r="E5" s="6">
        <v>2</v>
      </c>
      <c r="F5" s="5"/>
      <c r="G5" s="5"/>
      <c r="H5" s="5"/>
      <c r="I5" s="5"/>
      <c r="J5" s="5"/>
      <c r="K5" s="6">
        <v>1</v>
      </c>
      <c r="L5" s="5"/>
      <c r="M5" s="5"/>
      <c r="N5" s="5"/>
      <c r="O5" s="5"/>
      <c r="P5" s="5"/>
      <c r="Q5" s="6">
        <v>5</v>
      </c>
      <c r="R5" s="6">
        <v>1</v>
      </c>
      <c r="S5" s="5"/>
      <c r="T5" s="5"/>
      <c r="U5" s="5"/>
      <c r="V5" s="5"/>
      <c r="W5" s="6">
        <v>2</v>
      </c>
      <c r="X5" s="5"/>
      <c r="Y5" s="5"/>
      <c r="Z5" s="5"/>
      <c r="AA5" s="6">
        <v>1</v>
      </c>
      <c r="AB5" s="5"/>
      <c r="AC5" s="5"/>
      <c r="AD5" s="5"/>
      <c r="AE5" s="5"/>
      <c r="AF5" s="5"/>
      <c r="AG5" s="5"/>
      <c r="AH5" s="5"/>
      <c r="AI5" s="6">
        <v>1</v>
      </c>
      <c r="AJ5" s="5"/>
      <c r="AK5" s="5"/>
      <c r="AL5" s="5"/>
      <c r="AM5" s="6">
        <v>1</v>
      </c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>
        <f t="shared" ref="CQ5:CV41" si="2">SUM(E5+K5+Q5+W5+AC5+AI5+AO5+AU5+BA5+BG5+BM5+BS5+BY5+CE5+CK5)</f>
        <v>11</v>
      </c>
      <c r="CR5" s="5">
        <f t="shared" si="0"/>
        <v>1</v>
      </c>
      <c r="CS5" s="5">
        <f t="shared" si="0"/>
        <v>0</v>
      </c>
      <c r="CT5" s="5">
        <f t="shared" si="0"/>
        <v>0</v>
      </c>
      <c r="CU5" s="5">
        <f t="shared" si="0"/>
        <v>2</v>
      </c>
      <c r="CV5" s="5">
        <f t="shared" si="0"/>
        <v>0</v>
      </c>
      <c r="CX5" s="77"/>
      <c r="CY5" s="82"/>
      <c r="CZ5" s="82"/>
      <c r="DA5" s="82"/>
      <c r="DB5" s="82"/>
      <c r="DC5" s="82"/>
      <c r="DD5" s="82"/>
      <c r="DF5" s="82"/>
    </row>
    <row r="6" spans="1:110" x14ac:dyDescent="0.25">
      <c r="B6" s="77"/>
      <c r="C6" s="77"/>
      <c r="D6" s="51" t="s">
        <v>46</v>
      </c>
      <c r="E6" s="5"/>
      <c r="F6" s="5"/>
      <c r="G6" s="5"/>
      <c r="H6" s="5"/>
      <c r="I6" s="5"/>
      <c r="J6" s="5"/>
      <c r="K6" s="6">
        <v>2</v>
      </c>
      <c r="L6" s="5"/>
      <c r="M6" s="5"/>
      <c r="N6" s="5"/>
      <c r="O6" s="5"/>
      <c r="P6" s="5"/>
      <c r="Q6" s="6">
        <v>3</v>
      </c>
      <c r="R6" s="6">
        <v>1</v>
      </c>
      <c r="S6" s="5"/>
      <c r="T6" s="5"/>
      <c r="U6" s="5"/>
      <c r="V6" s="5"/>
      <c r="W6" s="6">
        <v>4</v>
      </c>
      <c r="X6" s="6">
        <v>1</v>
      </c>
      <c r="Y6" s="5"/>
      <c r="Z6" s="5"/>
      <c r="AA6" s="6">
        <v>1</v>
      </c>
      <c r="AB6" s="5"/>
      <c r="AC6" s="5"/>
      <c r="AD6" s="5"/>
      <c r="AE6" s="5"/>
      <c r="AF6" s="5"/>
      <c r="AG6" s="5"/>
      <c r="AH6" s="5"/>
      <c r="AI6" s="6">
        <v>1</v>
      </c>
      <c r="AJ6" s="5"/>
      <c r="AK6" s="5"/>
      <c r="AL6" s="5"/>
      <c r="AM6" s="6">
        <v>1</v>
      </c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>
        <f t="shared" si="2"/>
        <v>10</v>
      </c>
      <c r="CR6" s="5">
        <f t="shared" si="0"/>
        <v>2</v>
      </c>
      <c r="CS6" s="5">
        <f t="shared" si="0"/>
        <v>0</v>
      </c>
      <c r="CT6" s="5">
        <f t="shared" si="0"/>
        <v>0</v>
      </c>
      <c r="CU6" s="5">
        <f t="shared" si="0"/>
        <v>2</v>
      </c>
      <c r="CV6" s="5">
        <f t="shared" si="0"/>
        <v>0</v>
      </c>
      <c r="CX6" s="77"/>
      <c r="CY6" s="82"/>
      <c r="CZ6" s="82"/>
      <c r="DA6" s="82"/>
      <c r="DB6" s="82"/>
      <c r="DC6" s="82"/>
      <c r="DD6" s="82"/>
      <c r="DF6" s="82"/>
    </row>
    <row r="7" spans="1:110" x14ac:dyDescent="0.25">
      <c r="B7" s="77"/>
      <c r="C7" s="78"/>
      <c r="D7" s="51" t="s">
        <v>53</v>
      </c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6">
        <v>3</v>
      </c>
      <c r="X7" s="6">
        <v>1</v>
      </c>
      <c r="Y7" s="5"/>
      <c r="Z7" s="5"/>
      <c r="AA7" s="5"/>
      <c r="AB7" s="5"/>
      <c r="AC7" s="5"/>
      <c r="AD7" s="5"/>
      <c r="AE7" s="5"/>
      <c r="AF7" s="5"/>
      <c r="AG7" s="5"/>
      <c r="AH7" s="5"/>
      <c r="AI7" s="6">
        <v>6</v>
      </c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6">
        <v>1</v>
      </c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>
        <f t="shared" si="2"/>
        <v>9</v>
      </c>
      <c r="CR7" s="5">
        <f t="shared" si="0"/>
        <v>1</v>
      </c>
      <c r="CS7" s="5">
        <f t="shared" si="0"/>
        <v>0</v>
      </c>
      <c r="CT7" s="5">
        <f t="shared" si="0"/>
        <v>0</v>
      </c>
      <c r="CU7" s="5">
        <f t="shared" si="0"/>
        <v>1</v>
      </c>
      <c r="CV7" s="5">
        <f t="shared" si="0"/>
        <v>0</v>
      </c>
      <c r="CX7" s="78"/>
      <c r="CY7" s="73"/>
      <c r="CZ7" s="73"/>
      <c r="DA7" s="73"/>
      <c r="DB7" s="73"/>
      <c r="DC7" s="73"/>
      <c r="DD7" s="73"/>
      <c r="DF7" s="73"/>
    </row>
    <row r="8" spans="1:110" x14ac:dyDescent="0.25">
      <c r="B8" s="77"/>
      <c r="C8" s="76" t="s">
        <v>332</v>
      </c>
      <c r="D8" s="51" t="s">
        <v>72</v>
      </c>
      <c r="E8" s="6">
        <v>5</v>
      </c>
      <c r="F8" s="5"/>
      <c r="G8" s="5"/>
      <c r="H8" s="5"/>
      <c r="I8" s="5"/>
      <c r="J8" s="5"/>
      <c r="K8" s="6">
        <v>1</v>
      </c>
      <c r="L8" s="5"/>
      <c r="M8" s="5"/>
      <c r="N8" s="5"/>
      <c r="O8" s="5"/>
      <c r="P8" s="5"/>
      <c r="Q8" s="6">
        <v>1</v>
      </c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6">
        <v>1</v>
      </c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6">
        <v>3</v>
      </c>
      <c r="BB8" s="6">
        <v>1</v>
      </c>
      <c r="BC8" s="5"/>
      <c r="BD8" s="5"/>
      <c r="BE8" s="5"/>
      <c r="BF8" s="5"/>
      <c r="BG8" s="6">
        <v>3</v>
      </c>
      <c r="BH8" s="6">
        <v>4</v>
      </c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>
        <f t="shared" si="2"/>
        <v>14</v>
      </c>
      <c r="CR8" s="5">
        <f t="shared" si="0"/>
        <v>5</v>
      </c>
      <c r="CS8" s="5">
        <f t="shared" si="0"/>
        <v>0</v>
      </c>
      <c r="CT8" s="5">
        <f t="shared" si="0"/>
        <v>0</v>
      </c>
      <c r="CU8" s="5">
        <f t="shared" si="0"/>
        <v>0</v>
      </c>
      <c r="CV8" s="5">
        <f t="shared" si="0"/>
        <v>0</v>
      </c>
      <c r="CX8" s="76" t="s">
        <v>332</v>
      </c>
      <c r="CY8" s="73">
        <f>SUM(CQ8:CQ11)</f>
        <v>39</v>
      </c>
      <c r="CZ8" s="73">
        <f t="shared" ref="CZ8:DD8" si="3">SUM(CR8:CR11)</f>
        <v>14</v>
      </c>
      <c r="DA8" s="73">
        <f t="shared" si="3"/>
        <v>1</v>
      </c>
      <c r="DB8" s="73">
        <f t="shared" si="3"/>
        <v>0</v>
      </c>
      <c r="DC8" s="73">
        <f t="shared" si="3"/>
        <v>0</v>
      </c>
      <c r="DD8" s="73">
        <f t="shared" si="3"/>
        <v>0</v>
      </c>
      <c r="DF8" s="73">
        <f>SUM(CY8:DD11)</f>
        <v>54</v>
      </c>
    </row>
    <row r="9" spans="1:110" x14ac:dyDescent="0.25">
      <c r="B9" s="77"/>
      <c r="C9" s="77"/>
      <c r="D9" s="51" t="s">
        <v>88</v>
      </c>
      <c r="E9" s="6">
        <v>1</v>
      </c>
      <c r="F9" s="5"/>
      <c r="G9" s="5"/>
      <c r="H9" s="5"/>
      <c r="I9" s="5"/>
      <c r="J9" s="5"/>
      <c r="K9" s="6">
        <v>2</v>
      </c>
      <c r="L9" s="6">
        <v>1</v>
      </c>
      <c r="M9" s="5"/>
      <c r="N9" s="5"/>
      <c r="O9" s="5"/>
      <c r="P9" s="5"/>
      <c r="Q9" s="6">
        <v>1</v>
      </c>
      <c r="R9" s="5"/>
      <c r="S9" s="5"/>
      <c r="T9" s="5"/>
      <c r="U9" s="5"/>
      <c r="V9" s="5"/>
      <c r="W9" s="6">
        <v>2</v>
      </c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6">
        <v>2</v>
      </c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6">
        <v>2</v>
      </c>
      <c r="BB9" s="6">
        <v>1</v>
      </c>
      <c r="BC9" s="5"/>
      <c r="BD9" s="5"/>
      <c r="BE9" s="5"/>
      <c r="BF9" s="5"/>
      <c r="BG9" s="6">
        <v>3</v>
      </c>
      <c r="BH9" s="6">
        <v>3</v>
      </c>
      <c r="BI9" s="5"/>
      <c r="BJ9" s="5"/>
      <c r="BK9" s="5"/>
      <c r="BL9" s="5"/>
      <c r="BM9" s="6">
        <v>1</v>
      </c>
      <c r="BN9" s="6">
        <v>1</v>
      </c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>
        <f t="shared" si="2"/>
        <v>14</v>
      </c>
      <c r="CR9" s="5">
        <f t="shared" si="0"/>
        <v>6</v>
      </c>
      <c r="CS9" s="5">
        <f t="shared" si="0"/>
        <v>0</v>
      </c>
      <c r="CT9" s="5">
        <f t="shared" si="0"/>
        <v>0</v>
      </c>
      <c r="CU9" s="5">
        <f t="shared" si="0"/>
        <v>0</v>
      </c>
      <c r="CV9" s="5">
        <f t="shared" si="0"/>
        <v>0</v>
      </c>
      <c r="CX9" s="77"/>
      <c r="CY9" s="74"/>
      <c r="CZ9" s="74"/>
      <c r="DA9" s="74"/>
      <c r="DB9" s="74"/>
      <c r="DC9" s="74"/>
      <c r="DD9" s="74"/>
      <c r="DF9" s="74"/>
    </row>
    <row r="10" spans="1:110" x14ac:dyDescent="0.25">
      <c r="A10" s="12" t="s">
        <v>458</v>
      </c>
      <c r="B10" s="77"/>
      <c r="C10" s="77"/>
      <c r="D10" s="51" t="s">
        <v>99</v>
      </c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6">
        <v>2</v>
      </c>
      <c r="X10" s="6">
        <v>1</v>
      </c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6">
        <v>1</v>
      </c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6">
        <v>2</v>
      </c>
      <c r="BB10" s="5"/>
      <c r="BC10" s="5"/>
      <c r="BD10" s="5"/>
      <c r="BE10" s="5"/>
      <c r="BF10" s="5"/>
      <c r="BG10" s="6">
        <v>3</v>
      </c>
      <c r="BH10" s="5"/>
      <c r="BI10" s="5"/>
      <c r="BJ10" s="5"/>
      <c r="BK10" s="5"/>
      <c r="BL10" s="5"/>
      <c r="BM10" s="5"/>
      <c r="BN10" s="6">
        <v>1</v>
      </c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>
        <f t="shared" si="2"/>
        <v>8</v>
      </c>
      <c r="CR10" s="5">
        <f t="shared" si="0"/>
        <v>2</v>
      </c>
      <c r="CS10" s="5">
        <f t="shared" si="0"/>
        <v>0</v>
      </c>
      <c r="CT10" s="5">
        <f t="shared" si="0"/>
        <v>0</v>
      </c>
      <c r="CU10" s="5">
        <f t="shared" si="0"/>
        <v>0</v>
      </c>
      <c r="CV10" s="5">
        <f t="shared" si="0"/>
        <v>0</v>
      </c>
      <c r="CX10" s="77"/>
      <c r="CY10" s="74"/>
      <c r="CZ10" s="74"/>
      <c r="DA10" s="74"/>
      <c r="DB10" s="74"/>
      <c r="DC10" s="74"/>
      <c r="DD10" s="74"/>
      <c r="DF10" s="74"/>
    </row>
    <row r="11" spans="1:110" x14ac:dyDescent="0.25">
      <c r="A11" s="1" t="s">
        <v>451</v>
      </c>
      <c r="B11" s="77"/>
      <c r="C11" s="77"/>
      <c r="D11" s="51" t="s">
        <v>101</v>
      </c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6">
        <v>1</v>
      </c>
      <c r="AE11" s="6">
        <v>1</v>
      </c>
      <c r="AF11" s="5"/>
      <c r="AG11" s="5"/>
      <c r="AH11" s="5"/>
      <c r="AI11" s="6">
        <v>3</v>
      </c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>
        <f t="shared" si="2"/>
        <v>3</v>
      </c>
      <c r="CR11" s="5">
        <f t="shared" si="0"/>
        <v>1</v>
      </c>
      <c r="CS11" s="5">
        <f t="shared" si="0"/>
        <v>1</v>
      </c>
      <c r="CT11" s="5">
        <f t="shared" si="0"/>
        <v>0</v>
      </c>
      <c r="CU11" s="5">
        <f t="shared" si="0"/>
        <v>0</v>
      </c>
      <c r="CV11" s="5">
        <f t="shared" si="0"/>
        <v>0</v>
      </c>
      <c r="CX11" s="77"/>
      <c r="CY11" s="74"/>
      <c r="CZ11" s="74"/>
      <c r="DA11" s="74"/>
      <c r="DB11" s="74"/>
      <c r="DC11" s="74"/>
      <c r="DD11" s="74"/>
      <c r="DF11" s="74"/>
    </row>
    <row r="12" spans="1:110" x14ac:dyDescent="0.25">
      <c r="A12" s="1" t="s">
        <v>450</v>
      </c>
      <c r="B12" s="77"/>
      <c r="C12" s="78"/>
      <c r="D12" s="51" t="s">
        <v>400</v>
      </c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6">
        <v>2</v>
      </c>
      <c r="AK12" s="6">
        <v>2</v>
      </c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>
        <f t="shared" ref="CQ12" si="4">SUM(E12+K12+Q12+W12+AC12+AI12+AO12+AU12+BA12+BG12+BM12+BS12+BY12+CE12+CK12)</f>
        <v>0</v>
      </c>
      <c r="CR12" s="5">
        <f t="shared" ref="CR12" si="5">SUM(F12+L12+R12+X12+AD12+AJ12+AP12+AV12+BB12+BH12+BN12+BT12+BZ12+CF12+CL12)</f>
        <v>2</v>
      </c>
      <c r="CS12" s="5">
        <f t="shared" ref="CS12" si="6">SUM(G12+M12+S12+Y12+AE12+AK12+AQ12+AW12+BC12+BI12+BO12+BU12+CA12+CG12+CM12)</f>
        <v>2</v>
      </c>
      <c r="CT12" s="5">
        <f t="shared" ref="CT12" si="7">SUM(H12+N12+T12+Z12+AF12+AL12+AR12+AX12+BD12+BJ12+BP12+BV12+CB12+CH12+CN12)</f>
        <v>0</v>
      </c>
      <c r="CU12" s="5">
        <f t="shared" ref="CU12" si="8">SUM(I12+O12+U12+AA12+AG12+AM12+AS12+AY12+BE12+BK12+BQ12+BW12+CC12+CI12+CO12)</f>
        <v>0</v>
      </c>
      <c r="CV12" s="5">
        <f t="shared" ref="CV12" si="9">SUM(J12+P12+V12+AB12+AH12+AN12+AT12+AZ12+BF12+BL12+BR12+BX12+CD12+CJ12+CP12)</f>
        <v>0</v>
      </c>
      <c r="CX12" s="78"/>
      <c r="CY12" s="75"/>
      <c r="CZ12" s="75"/>
      <c r="DA12" s="75"/>
      <c r="DB12" s="75"/>
      <c r="DC12" s="75"/>
      <c r="DD12" s="75"/>
      <c r="DF12" s="75"/>
    </row>
    <row r="13" spans="1:110" x14ac:dyDescent="0.25">
      <c r="A13" s="1" t="s">
        <v>452</v>
      </c>
      <c r="B13" s="77"/>
      <c r="C13" s="76" t="s">
        <v>333</v>
      </c>
      <c r="D13" s="51" t="s">
        <v>334</v>
      </c>
      <c r="E13" s="6">
        <v>1</v>
      </c>
      <c r="F13" s="5"/>
      <c r="G13" s="5"/>
      <c r="H13" s="5"/>
      <c r="I13" s="5"/>
      <c r="J13" s="5"/>
      <c r="K13" s="6">
        <v>2</v>
      </c>
      <c r="L13" s="5"/>
      <c r="M13" s="5"/>
      <c r="N13" s="5"/>
      <c r="O13" s="5"/>
      <c r="P13" s="5"/>
      <c r="Q13" s="6">
        <v>1</v>
      </c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>
        <f t="shared" si="2"/>
        <v>4</v>
      </c>
      <c r="CR13" s="5">
        <f t="shared" si="0"/>
        <v>0</v>
      </c>
      <c r="CS13" s="5">
        <f t="shared" si="0"/>
        <v>0</v>
      </c>
      <c r="CT13" s="5">
        <f t="shared" si="0"/>
        <v>0</v>
      </c>
      <c r="CU13" s="5">
        <f t="shared" si="0"/>
        <v>0</v>
      </c>
      <c r="CV13" s="5">
        <f t="shared" si="0"/>
        <v>0</v>
      </c>
      <c r="CX13" s="76" t="s">
        <v>333</v>
      </c>
      <c r="CY13" s="73">
        <f>SUM(CQ13:CQ15)</f>
        <v>12</v>
      </c>
      <c r="CZ13" s="73">
        <f t="shared" ref="CZ13:DD13" si="10">SUM(CR13:CR15)</f>
        <v>0</v>
      </c>
      <c r="DA13" s="73">
        <f t="shared" si="10"/>
        <v>0</v>
      </c>
      <c r="DB13" s="73">
        <f t="shared" si="10"/>
        <v>0</v>
      </c>
      <c r="DC13" s="73">
        <f t="shared" si="10"/>
        <v>1</v>
      </c>
      <c r="DD13" s="73">
        <f t="shared" si="10"/>
        <v>0</v>
      </c>
      <c r="DF13" s="73">
        <f>SUM(CY13:DD15)</f>
        <v>13</v>
      </c>
    </row>
    <row r="14" spans="1:110" x14ac:dyDescent="0.25">
      <c r="A14" s="1" t="s">
        <v>454</v>
      </c>
      <c r="B14" s="77"/>
      <c r="C14" s="77"/>
      <c r="D14" s="51" t="s">
        <v>335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6">
        <v>2</v>
      </c>
      <c r="R14" s="5"/>
      <c r="S14" s="5"/>
      <c r="T14" s="5"/>
      <c r="U14" s="5"/>
      <c r="V14" s="5"/>
      <c r="W14" s="6">
        <v>2</v>
      </c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6">
        <v>4</v>
      </c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>
        <f t="shared" si="2"/>
        <v>8</v>
      </c>
      <c r="CR14" s="5">
        <f t="shared" si="0"/>
        <v>0</v>
      </c>
      <c r="CS14" s="5">
        <f t="shared" si="0"/>
        <v>0</v>
      </c>
      <c r="CT14" s="5">
        <f t="shared" si="0"/>
        <v>0</v>
      </c>
      <c r="CU14" s="5">
        <f t="shared" si="0"/>
        <v>0</v>
      </c>
      <c r="CV14" s="5">
        <f t="shared" si="0"/>
        <v>0</v>
      </c>
      <c r="CX14" s="77"/>
      <c r="CY14" s="74"/>
      <c r="CZ14" s="74"/>
      <c r="DA14" s="74"/>
      <c r="DB14" s="74"/>
      <c r="DC14" s="74"/>
      <c r="DD14" s="74"/>
      <c r="DF14" s="74"/>
    </row>
    <row r="15" spans="1:110" x14ac:dyDescent="0.25">
      <c r="A15" s="1" t="s">
        <v>455</v>
      </c>
      <c r="B15" s="77"/>
      <c r="C15" s="78"/>
      <c r="D15" s="51" t="s">
        <v>336</v>
      </c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6">
        <v>1</v>
      </c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>
        <f t="shared" si="2"/>
        <v>0</v>
      </c>
      <c r="CR15" s="5">
        <f t="shared" si="0"/>
        <v>0</v>
      </c>
      <c r="CS15" s="5">
        <f t="shared" si="0"/>
        <v>0</v>
      </c>
      <c r="CT15" s="5">
        <f t="shared" si="0"/>
        <v>0</v>
      </c>
      <c r="CU15" s="5">
        <f t="shared" si="0"/>
        <v>1</v>
      </c>
      <c r="CV15" s="5">
        <f t="shared" si="0"/>
        <v>0</v>
      </c>
      <c r="CX15" s="78"/>
      <c r="CY15" s="75"/>
      <c r="CZ15" s="75"/>
      <c r="DA15" s="75"/>
      <c r="DB15" s="75"/>
      <c r="DC15" s="75"/>
      <c r="DD15" s="75"/>
      <c r="DF15" s="75"/>
    </row>
    <row r="16" spans="1:110" x14ac:dyDescent="0.25">
      <c r="A16" s="1" t="s">
        <v>457</v>
      </c>
      <c r="B16" s="77"/>
      <c r="C16" s="76" t="s">
        <v>337</v>
      </c>
      <c r="D16" s="51" t="s">
        <v>124</v>
      </c>
      <c r="E16" s="6">
        <v>2</v>
      </c>
      <c r="F16" s="5"/>
      <c r="G16" s="5"/>
      <c r="H16" s="5"/>
      <c r="I16" s="5"/>
      <c r="J16" s="5"/>
      <c r="K16" s="6">
        <v>2</v>
      </c>
      <c r="L16" s="5"/>
      <c r="M16" s="5"/>
      <c r="N16" s="5"/>
      <c r="O16" s="5"/>
      <c r="P16" s="5"/>
      <c r="Q16" s="6">
        <v>1</v>
      </c>
      <c r="R16" s="5"/>
      <c r="S16" s="5"/>
      <c r="T16" s="5"/>
      <c r="U16" s="5"/>
      <c r="V16" s="5"/>
      <c r="W16" s="6">
        <v>2</v>
      </c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6">
        <v>1</v>
      </c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>
        <f t="shared" si="2"/>
        <v>8</v>
      </c>
      <c r="CR16" s="5">
        <f t="shared" si="0"/>
        <v>0</v>
      </c>
      <c r="CS16" s="5">
        <f t="shared" si="0"/>
        <v>0</v>
      </c>
      <c r="CT16" s="5">
        <f t="shared" si="0"/>
        <v>0</v>
      </c>
      <c r="CU16" s="5">
        <f t="shared" si="0"/>
        <v>0</v>
      </c>
      <c r="CV16" s="5">
        <f t="shared" si="0"/>
        <v>0</v>
      </c>
      <c r="CX16" s="76" t="s">
        <v>337</v>
      </c>
      <c r="CY16" s="73">
        <f>SUM(CQ16:CQ18)</f>
        <v>14</v>
      </c>
      <c r="CZ16" s="73">
        <f t="shared" ref="CZ16:DD16" si="11">SUM(CR16:CR18)</f>
        <v>0</v>
      </c>
      <c r="DA16" s="73">
        <f t="shared" si="11"/>
        <v>0</v>
      </c>
      <c r="DB16" s="73">
        <f t="shared" si="11"/>
        <v>0</v>
      </c>
      <c r="DC16" s="73">
        <f t="shared" si="11"/>
        <v>0</v>
      </c>
      <c r="DD16" s="73">
        <f t="shared" si="11"/>
        <v>0</v>
      </c>
      <c r="DF16" s="73">
        <f>SUM(CY16:DD18)</f>
        <v>14</v>
      </c>
    </row>
    <row r="17" spans="2:110" x14ac:dyDescent="0.25">
      <c r="B17" s="77"/>
      <c r="C17" s="77"/>
      <c r="D17" s="51" t="s">
        <v>131</v>
      </c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6">
        <v>3</v>
      </c>
      <c r="R17" s="5"/>
      <c r="S17" s="5"/>
      <c r="T17" s="5"/>
      <c r="U17" s="5"/>
      <c r="V17" s="5"/>
      <c r="W17" s="6">
        <v>2</v>
      </c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6">
        <v>1</v>
      </c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>
        <f t="shared" si="2"/>
        <v>6</v>
      </c>
      <c r="CR17" s="5">
        <f t="shared" si="0"/>
        <v>0</v>
      </c>
      <c r="CS17" s="5">
        <f t="shared" si="0"/>
        <v>0</v>
      </c>
      <c r="CT17" s="5">
        <f t="shared" si="0"/>
        <v>0</v>
      </c>
      <c r="CU17" s="5">
        <f t="shared" si="0"/>
        <v>0</v>
      </c>
      <c r="CV17" s="5">
        <f t="shared" si="0"/>
        <v>0</v>
      </c>
      <c r="CX17" s="77"/>
      <c r="CY17" s="74"/>
      <c r="CZ17" s="74"/>
      <c r="DA17" s="74"/>
      <c r="DB17" s="74"/>
      <c r="DC17" s="74"/>
      <c r="DD17" s="74"/>
      <c r="DF17" s="74"/>
    </row>
    <row r="18" spans="2:110" x14ac:dyDescent="0.25">
      <c r="B18" s="77"/>
      <c r="C18" s="78"/>
      <c r="D18" s="51" t="s">
        <v>135</v>
      </c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>
        <f t="shared" si="2"/>
        <v>0</v>
      </c>
      <c r="CR18" s="5">
        <f t="shared" si="0"/>
        <v>0</v>
      </c>
      <c r="CS18" s="5">
        <f t="shared" si="0"/>
        <v>0</v>
      </c>
      <c r="CT18" s="5">
        <f t="shared" si="0"/>
        <v>0</v>
      </c>
      <c r="CU18" s="5">
        <f t="shared" si="0"/>
        <v>0</v>
      </c>
      <c r="CV18" s="5">
        <f t="shared" si="0"/>
        <v>0</v>
      </c>
      <c r="CX18" s="78"/>
      <c r="CY18" s="75"/>
      <c r="CZ18" s="75"/>
      <c r="DA18" s="75"/>
      <c r="DB18" s="75"/>
      <c r="DC18" s="75"/>
      <c r="DD18" s="75"/>
      <c r="DF18" s="75"/>
    </row>
    <row r="19" spans="2:110" x14ac:dyDescent="0.25">
      <c r="B19" s="77"/>
      <c r="C19" s="76" t="s">
        <v>338</v>
      </c>
      <c r="D19" s="51" t="s">
        <v>431</v>
      </c>
      <c r="E19" s="5"/>
      <c r="F19" s="5"/>
      <c r="G19" s="5"/>
      <c r="H19" s="5"/>
      <c r="I19" s="5"/>
      <c r="J19" s="5"/>
      <c r="K19" s="6">
        <v>2</v>
      </c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6">
        <v>2</v>
      </c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6">
        <v>1</v>
      </c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>
        <f t="shared" si="2"/>
        <v>4</v>
      </c>
      <c r="CR19" s="5">
        <f t="shared" si="0"/>
        <v>0</v>
      </c>
      <c r="CS19" s="5">
        <f t="shared" si="0"/>
        <v>0</v>
      </c>
      <c r="CT19" s="5">
        <f t="shared" si="0"/>
        <v>0</v>
      </c>
      <c r="CU19" s="5">
        <f t="shared" si="0"/>
        <v>1</v>
      </c>
      <c r="CV19" s="5">
        <f t="shared" si="0"/>
        <v>0</v>
      </c>
      <c r="CX19" s="76" t="s">
        <v>338</v>
      </c>
      <c r="CY19" s="73">
        <f>SUM(CQ19:CQ21)</f>
        <v>6</v>
      </c>
      <c r="CZ19" s="73">
        <f t="shared" ref="CZ19:DD19" si="12">SUM(CR19:CR21)</f>
        <v>0</v>
      </c>
      <c r="DA19" s="73">
        <f t="shared" si="12"/>
        <v>0</v>
      </c>
      <c r="DB19" s="73">
        <f t="shared" si="12"/>
        <v>0</v>
      </c>
      <c r="DC19" s="73">
        <f t="shared" si="12"/>
        <v>2</v>
      </c>
      <c r="DD19" s="73">
        <f t="shared" si="12"/>
        <v>0</v>
      </c>
      <c r="DF19" s="73">
        <f>SUM(CY19:DD21)</f>
        <v>8</v>
      </c>
    </row>
    <row r="20" spans="2:110" x14ac:dyDescent="0.25">
      <c r="B20" s="77"/>
      <c r="C20" s="77"/>
      <c r="D20" s="51" t="s">
        <v>432</v>
      </c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6">
        <v>1</v>
      </c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6">
        <v>1</v>
      </c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>
        <f t="shared" si="2"/>
        <v>1</v>
      </c>
      <c r="CR20" s="5">
        <f t="shared" si="0"/>
        <v>0</v>
      </c>
      <c r="CS20" s="5">
        <f t="shared" si="0"/>
        <v>0</v>
      </c>
      <c r="CT20" s="5">
        <f t="shared" si="0"/>
        <v>0</v>
      </c>
      <c r="CU20" s="5">
        <f t="shared" si="0"/>
        <v>1</v>
      </c>
      <c r="CV20" s="5">
        <f t="shared" si="0"/>
        <v>0</v>
      </c>
      <c r="CX20" s="77"/>
      <c r="CY20" s="74"/>
      <c r="CZ20" s="74"/>
      <c r="DA20" s="74"/>
      <c r="DB20" s="74"/>
      <c r="DC20" s="74"/>
      <c r="DD20" s="74"/>
      <c r="DF20" s="74"/>
    </row>
    <row r="21" spans="2:110" x14ac:dyDescent="0.25">
      <c r="B21" s="77"/>
      <c r="C21" s="78"/>
      <c r="D21" s="51" t="s">
        <v>433</v>
      </c>
      <c r="E21" s="6">
        <v>1</v>
      </c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>
        <f t="shared" si="2"/>
        <v>1</v>
      </c>
      <c r="CR21" s="5">
        <f t="shared" si="2"/>
        <v>0</v>
      </c>
      <c r="CS21" s="5">
        <f t="shared" si="2"/>
        <v>0</v>
      </c>
      <c r="CT21" s="5">
        <f t="shared" si="2"/>
        <v>0</v>
      </c>
      <c r="CU21" s="5">
        <f t="shared" si="2"/>
        <v>0</v>
      </c>
      <c r="CV21" s="5">
        <f t="shared" si="2"/>
        <v>0</v>
      </c>
      <c r="CX21" s="78"/>
      <c r="CY21" s="75"/>
      <c r="CZ21" s="75"/>
      <c r="DA21" s="75"/>
      <c r="DB21" s="75"/>
      <c r="DC21" s="75"/>
      <c r="DD21" s="75"/>
      <c r="DF21" s="75"/>
    </row>
    <row r="22" spans="2:110" x14ac:dyDescent="0.25">
      <c r="B22" s="77"/>
      <c r="C22" s="76" t="s">
        <v>339</v>
      </c>
      <c r="D22" s="51" t="s">
        <v>161</v>
      </c>
      <c r="E22" s="6">
        <v>2</v>
      </c>
      <c r="F22" s="5"/>
      <c r="G22" s="5"/>
      <c r="H22" s="5"/>
      <c r="I22" s="5"/>
      <c r="J22" s="5"/>
      <c r="K22" s="6">
        <v>3</v>
      </c>
      <c r="L22" s="5"/>
      <c r="M22" s="5"/>
      <c r="N22" s="5"/>
      <c r="O22" s="5"/>
      <c r="P22" s="5"/>
      <c r="Q22" s="6">
        <v>3</v>
      </c>
      <c r="R22" s="5"/>
      <c r="S22" s="5"/>
      <c r="T22" s="5"/>
      <c r="U22" s="5"/>
      <c r="V22" s="5"/>
      <c r="W22" s="6">
        <v>2</v>
      </c>
      <c r="X22" s="5"/>
      <c r="Y22" s="5"/>
      <c r="Z22" s="5"/>
      <c r="AA22" s="5"/>
      <c r="AB22" s="5"/>
      <c r="AC22" s="5"/>
      <c r="AD22" s="6">
        <v>1</v>
      </c>
      <c r="AE22" s="5"/>
      <c r="AF22" s="5"/>
      <c r="AG22" s="5"/>
      <c r="AH22" s="5"/>
      <c r="AI22" s="6">
        <v>15</v>
      </c>
      <c r="AJ22" s="6">
        <v>1</v>
      </c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>
        <f t="shared" si="2"/>
        <v>25</v>
      </c>
      <c r="CR22" s="5">
        <f t="shared" si="2"/>
        <v>2</v>
      </c>
      <c r="CS22" s="5">
        <f t="shared" si="2"/>
        <v>0</v>
      </c>
      <c r="CT22" s="5">
        <f t="shared" si="2"/>
        <v>0</v>
      </c>
      <c r="CU22" s="5">
        <f t="shared" si="2"/>
        <v>0</v>
      </c>
      <c r="CV22" s="5">
        <f t="shared" si="2"/>
        <v>0</v>
      </c>
      <c r="CX22" s="76" t="s">
        <v>339</v>
      </c>
      <c r="CY22" s="73">
        <f>SUM(CQ22:CQ25)</f>
        <v>39</v>
      </c>
      <c r="CZ22" s="73">
        <f t="shared" ref="CZ22:DD22" si="13">SUM(CR22:CR25)</f>
        <v>4</v>
      </c>
      <c r="DA22" s="73">
        <f t="shared" si="13"/>
        <v>0</v>
      </c>
      <c r="DB22" s="73">
        <f t="shared" si="13"/>
        <v>0</v>
      </c>
      <c r="DC22" s="73">
        <f t="shared" si="13"/>
        <v>1</v>
      </c>
      <c r="DD22" s="73">
        <f t="shared" si="13"/>
        <v>0</v>
      </c>
      <c r="DF22" s="73">
        <f>SUM(CY22:DD25)</f>
        <v>44</v>
      </c>
    </row>
    <row r="23" spans="2:110" x14ac:dyDescent="0.25">
      <c r="B23" s="77"/>
      <c r="C23" s="77"/>
      <c r="D23" s="51" t="s">
        <v>340</v>
      </c>
      <c r="E23" s="6">
        <v>4</v>
      </c>
      <c r="F23" s="5"/>
      <c r="G23" s="5"/>
      <c r="H23" s="5"/>
      <c r="I23" s="5"/>
      <c r="J23" s="5"/>
      <c r="K23" s="6">
        <v>2</v>
      </c>
      <c r="L23" s="5"/>
      <c r="M23" s="5"/>
      <c r="N23" s="5"/>
      <c r="O23" s="5"/>
      <c r="P23" s="5"/>
      <c r="Q23" s="6">
        <v>4</v>
      </c>
      <c r="R23" s="6">
        <v>2</v>
      </c>
      <c r="S23" s="5"/>
      <c r="T23" s="5"/>
      <c r="U23" s="5"/>
      <c r="V23" s="5"/>
      <c r="W23" s="6">
        <v>1</v>
      </c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6">
        <v>3</v>
      </c>
      <c r="AJ23" s="5"/>
      <c r="AK23" s="5"/>
      <c r="AL23" s="5"/>
      <c r="AM23" s="6">
        <v>1</v>
      </c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>
        <f t="shared" si="2"/>
        <v>14</v>
      </c>
      <c r="CR23" s="5">
        <f t="shared" si="2"/>
        <v>2</v>
      </c>
      <c r="CS23" s="5">
        <f t="shared" si="2"/>
        <v>0</v>
      </c>
      <c r="CT23" s="5">
        <f t="shared" si="2"/>
        <v>0</v>
      </c>
      <c r="CU23" s="5">
        <f t="shared" si="2"/>
        <v>1</v>
      </c>
      <c r="CV23" s="5">
        <f t="shared" si="2"/>
        <v>0</v>
      </c>
      <c r="CX23" s="77"/>
      <c r="CY23" s="74"/>
      <c r="CZ23" s="74"/>
      <c r="DA23" s="74"/>
      <c r="DB23" s="74"/>
      <c r="DC23" s="74"/>
      <c r="DD23" s="74"/>
      <c r="DF23" s="74"/>
    </row>
    <row r="24" spans="2:110" x14ac:dyDescent="0.25">
      <c r="B24" s="77"/>
      <c r="C24" s="77"/>
      <c r="D24" s="51" t="s">
        <v>174</v>
      </c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>
        <f t="shared" si="2"/>
        <v>0</v>
      </c>
      <c r="CR24" s="5">
        <f t="shared" si="2"/>
        <v>0</v>
      </c>
      <c r="CS24" s="5">
        <f t="shared" si="2"/>
        <v>0</v>
      </c>
      <c r="CT24" s="5">
        <f t="shared" si="2"/>
        <v>0</v>
      </c>
      <c r="CU24" s="5">
        <f t="shared" si="2"/>
        <v>0</v>
      </c>
      <c r="CV24" s="5">
        <f t="shared" si="2"/>
        <v>0</v>
      </c>
      <c r="CX24" s="77"/>
      <c r="CY24" s="74"/>
      <c r="CZ24" s="74"/>
      <c r="DA24" s="74"/>
      <c r="DB24" s="74"/>
      <c r="DC24" s="74"/>
      <c r="DD24" s="74"/>
      <c r="DF24" s="74"/>
    </row>
    <row r="25" spans="2:110" x14ac:dyDescent="0.25">
      <c r="B25" s="77"/>
      <c r="C25" s="78"/>
      <c r="D25" s="51" t="s">
        <v>177</v>
      </c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>
        <f t="shared" si="2"/>
        <v>0</v>
      </c>
      <c r="CR25" s="5">
        <f t="shared" si="2"/>
        <v>0</v>
      </c>
      <c r="CS25" s="5">
        <f t="shared" si="2"/>
        <v>0</v>
      </c>
      <c r="CT25" s="5">
        <f t="shared" si="2"/>
        <v>0</v>
      </c>
      <c r="CU25" s="5">
        <f t="shared" si="2"/>
        <v>0</v>
      </c>
      <c r="CV25" s="5">
        <f t="shared" si="2"/>
        <v>0</v>
      </c>
      <c r="CX25" s="78"/>
      <c r="CY25" s="75"/>
      <c r="CZ25" s="75"/>
      <c r="DA25" s="75"/>
      <c r="DB25" s="75"/>
      <c r="DC25" s="75"/>
      <c r="DD25" s="75"/>
      <c r="DF25" s="75"/>
    </row>
    <row r="26" spans="2:110" x14ac:dyDescent="0.25">
      <c r="B26" s="77"/>
      <c r="C26" s="76" t="s">
        <v>341</v>
      </c>
      <c r="D26" s="51" t="s">
        <v>181</v>
      </c>
      <c r="E26" s="5"/>
      <c r="F26" s="5"/>
      <c r="G26" s="5"/>
      <c r="H26" s="5"/>
      <c r="I26" s="5"/>
      <c r="J26" s="5"/>
      <c r="K26" s="6">
        <v>4</v>
      </c>
      <c r="L26" s="5"/>
      <c r="M26" s="5"/>
      <c r="N26" s="5"/>
      <c r="O26" s="5"/>
      <c r="P26" s="5"/>
      <c r="Q26" s="6">
        <v>1</v>
      </c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6">
        <v>1</v>
      </c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>
        <f t="shared" si="2"/>
        <v>6</v>
      </c>
      <c r="CR26" s="5">
        <f t="shared" si="2"/>
        <v>0</v>
      </c>
      <c r="CS26" s="5">
        <f t="shared" si="2"/>
        <v>0</v>
      </c>
      <c r="CT26" s="5">
        <f t="shared" si="2"/>
        <v>0</v>
      </c>
      <c r="CU26" s="5">
        <f t="shared" si="2"/>
        <v>0</v>
      </c>
      <c r="CV26" s="5">
        <f t="shared" si="2"/>
        <v>0</v>
      </c>
      <c r="CX26" s="76" t="s">
        <v>341</v>
      </c>
      <c r="CY26" s="73">
        <f>SUM(CQ26:CQ30)</f>
        <v>60</v>
      </c>
      <c r="CZ26" s="73">
        <f t="shared" ref="CZ26:DD26" si="14">SUM(CR26:CR30)</f>
        <v>12</v>
      </c>
      <c r="DA26" s="73">
        <f t="shared" si="14"/>
        <v>2</v>
      </c>
      <c r="DB26" s="73">
        <f t="shared" si="14"/>
        <v>0</v>
      </c>
      <c r="DC26" s="73">
        <f t="shared" si="14"/>
        <v>0</v>
      </c>
      <c r="DD26" s="73">
        <f t="shared" si="14"/>
        <v>0</v>
      </c>
      <c r="DF26" s="73">
        <f>SUM(CY26:DD30)</f>
        <v>74</v>
      </c>
    </row>
    <row r="27" spans="2:110" x14ac:dyDescent="0.25">
      <c r="B27" s="77"/>
      <c r="C27" s="77"/>
      <c r="D27" s="51" t="s">
        <v>195</v>
      </c>
      <c r="E27" s="6">
        <v>3</v>
      </c>
      <c r="F27" s="5"/>
      <c r="G27" s="5"/>
      <c r="H27" s="5"/>
      <c r="I27" s="5"/>
      <c r="J27" s="5"/>
      <c r="K27" s="6">
        <v>5</v>
      </c>
      <c r="L27" s="5"/>
      <c r="M27" s="5"/>
      <c r="N27" s="5"/>
      <c r="O27" s="5"/>
      <c r="P27" s="5"/>
      <c r="Q27" s="6">
        <v>2</v>
      </c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6">
        <v>15</v>
      </c>
      <c r="AJ27" s="6">
        <v>11</v>
      </c>
      <c r="AK27" s="6">
        <v>2</v>
      </c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>
        <f t="shared" si="2"/>
        <v>25</v>
      </c>
      <c r="CR27" s="5">
        <f t="shared" si="2"/>
        <v>11</v>
      </c>
      <c r="CS27" s="5">
        <f t="shared" si="2"/>
        <v>2</v>
      </c>
      <c r="CT27" s="5">
        <f t="shared" si="2"/>
        <v>0</v>
      </c>
      <c r="CU27" s="5">
        <f t="shared" si="2"/>
        <v>0</v>
      </c>
      <c r="CV27" s="5">
        <f t="shared" si="2"/>
        <v>0</v>
      </c>
      <c r="CX27" s="77"/>
      <c r="CY27" s="74"/>
      <c r="CZ27" s="74"/>
      <c r="DA27" s="74"/>
      <c r="DB27" s="74"/>
      <c r="DC27" s="74"/>
      <c r="DD27" s="74"/>
      <c r="DF27" s="74"/>
    </row>
    <row r="28" spans="2:110" x14ac:dyDescent="0.25">
      <c r="B28" s="77"/>
      <c r="C28" s="77"/>
      <c r="D28" s="51" t="s">
        <v>205</v>
      </c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>
        <f t="shared" si="2"/>
        <v>0</v>
      </c>
      <c r="CR28" s="5">
        <f t="shared" si="2"/>
        <v>0</v>
      </c>
      <c r="CS28" s="5">
        <f t="shared" si="2"/>
        <v>0</v>
      </c>
      <c r="CT28" s="5">
        <f t="shared" si="2"/>
        <v>0</v>
      </c>
      <c r="CU28" s="5">
        <f t="shared" si="2"/>
        <v>0</v>
      </c>
      <c r="CV28" s="5">
        <f t="shared" si="2"/>
        <v>0</v>
      </c>
      <c r="CX28" s="77"/>
      <c r="CY28" s="74"/>
      <c r="CZ28" s="74"/>
      <c r="DA28" s="74"/>
      <c r="DB28" s="74"/>
      <c r="DC28" s="74"/>
      <c r="DD28" s="74"/>
      <c r="DF28" s="74"/>
    </row>
    <row r="29" spans="2:110" x14ac:dyDescent="0.25">
      <c r="B29" s="77"/>
      <c r="C29" s="77"/>
      <c r="D29" s="51" t="s">
        <v>206</v>
      </c>
      <c r="E29" s="5"/>
      <c r="F29" s="5"/>
      <c r="G29" s="5"/>
      <c r="H29" s="5"/>
      <c r="I29" s="5"/>
      <c r="J29" s="5"/>
      <c r="K29" s="6">
        <v>4</v>
      </c>
      <c r="L29" s="5"/>
      <c r="M29" s="5"/>
      <c r="N29" s="5"/>
      <c r="O29" s="5"/>
      <c r="P29" s="5"/>
      <c r="Q29" s="6">
        <v>6</v>
      </c>
      <c r="R29" s="5"/>
      <c r="S29" s="5"/>
      <c r="T29" s="5"/>
      <c r="U29" s="5"/>
      <c r="V29" s="5"/>
      <c r="W29" s="6">
        <v>1</v>
      </c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6">
        <v>3</v>
      </c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>
        <f t="shared" si="2"/>
        <v>14</v>
      </c>
      <c r="CR29" s="5">
        <f t="shared" si="2"/>
        <v>0</v>
      </c>
      <c r="CS29" s="5">
        <f t="shared" si="2"/>
        <v>0</v>
      </c>
      <c r="CT29" s="5">
        <f t="shared" si="2"/>
        <v>0</v>
      </c>
      <c r="CU29" s="5">
        <f t="shared" si="2"/>
        <v>0</v>
      </c>
      <c r="CV29" s="5">
        <f t="shared" si="2"/>
        <v>0</v>
      </c>
      <c r="CX29" s="77"/>
      <c r="CY29" s="74"/>
      <c r="CZ29" s="74"/>
      <c r="DA29" s="74"/>
      <c r="DB29" s="74"/>
      <c r="DC29" s="74"/>
      <c r="DD29" s="74"/>
      <c r="DF29" s="74"/>
    </row>
    <row r="30" spans="2:110" x14ac:dyDescent="0.25">
      <c r="B30" s="78"/>
      <c r="C30" s="78"/>
      <c r="D30" s="51" t="s">
        <v>213</v>
      </c>
      <c r="E30" s="6">
        <v>2</v>
      </c>
      <c r="F30" s="5"/>
      <c r="G30" s="5"/>
      <c r="H30" s="5"/>
      <c r="I30" s="5"/>
      <c r="J30" s="5"/>
      <c r="K30" s="6">
        <v>2</v>
      </c>
      <c r="L30" s="5"/>
      <c r="M30" s="5"/>
      <c r="N30" s="5"/>
      <c r="O30" s="5"/>
      <c r="P30" s="5"/>
      <c r="Q30" s="6">
        <v>5</v>
      </c>
      <c r="R30" s="5"/>
      <c r="S30" s="5"/>
      <c r="T30" s="5"/>
      <c r="U30" s="5"/>
      <c r="V30" s="5"/>
      <c r="W30" s="6">
        <v>1</v>
      </c>
      <c r="X30" s="5"/>
      <c r="Y30" s="5"/>
      <c r="Z30" s="5"/>
      <c r="AA30" s="5"/>
      <c r="AB30" s="5"/>
      <c r="AC30" s="5"/>
      <c r="AD30" s="6">
        <v>1</v>
      </c>
      <c r="AE30" s="5"/>
      <c r="AF30" s="5"/>
      <c r="AG30" s="5"/>
      <c r="AH30" s="5"/>
      <c r="AI30" s="6">
        <v>5</v>
      </c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>
        <f t="shared" si="2"/>
        <v>15</v>
      </c>
      <c r="CR30" s="5">
        <f t="shared" si="2"/>
        <v>1</v>
      </c>
      <c r="CS30" s="5">
        <f t="shared" si="2"/>
        <v>0</v>
      </c>
      <c r="CT30" s="5">
        <f t="shared" si="2"/>
        <v>0</v>
      </c>
      <c r="CU30" s="5">
        <f t="shared" si="2"/>
        <v>0</v>
      </c>
      <c r="CV30" s="5">
        <f t="shared" si="2"/>
        <v>0</v>
      </c>
      <c r="CX30" s="78"/>
      <c r="CY30" s="75"/>
      <c r="CZ30" s="75"/>
      <c r="DA30" s="75"/>
      <c r="DB30" s="75"/>
      <c r="DC30" s="75"/>
      <c r="DD30" s="75"/>
      <c r="DF30" s="75"/>
    </row>
    <row r="31" spans="2:110" x14ac:dyDescent="0.25">
      <c r="B31" s="86" t="s">
        <v>342</v>
      </c>
      <c r="C31" s="83" t="s">
        <v>363</v>
      </c>
      <c r="D31" s="51" t="s">
        <v>343</v>
      </c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6">
        <v>1</v>
      </c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>
        <f t="shared" si="2"/>
        <v>0</v>
      </c>
      <c r="CR31" s="5">
        <f t="shared" si="2"/>
        <v>1</v>
      </c>
      <c r="CS31" s="5">
        <f t="shared" si="2"/>
        <v>0</v>
      </c>
      <c r="CT31" s="5">
        <f t="shared" si="2"/>
        <v>0</v>
      </c>
      <c r="CU31" s="5">
        <f t="shared" si="2"/>
        <v>0</v>
      </c>
      <c r="CV31" s="5">
        <f t="shared" si="2"/>
        <v>0</v>
      </c>
      <c r="CX31" s="83" t="s">
        <v>363</v>
      </c>
      <c r="CY31" s="73">
        <f>SUM(CQ31:CQ33)</f>
        <v>10</v>
      </c>
      <c r="CZ31" s="73">
        <f t="shared" ref="CZ31:DD31" si="15">SUM(CR31:CR33)</f>
        <v>3</v>
      </c>
      <c r="DA31" s="73">
        <f t="shared" si="15"/>
        <v>0</v>
      </c>
      <c r="DB31" s="73">
        <f t="shared" si="15"/>
        <v>0</v>
      </c>
      <c r="DC31" s="73">
        <f t="shared" si="15"/>
        <v>0</v>
      </c>
      <c r="DD31" s="73">
        <f t="shared" si="15"/>
        <v>0</v>
      </c>
      <c r="DF31" s="73">
        <f>SUM(CY31:DD33)</f>
        <v>13</v>
      </c>
    </row>
    <row r="32" spans="2:110" x14ac:dyDescent="0.25">
      <c r="B32" s="87"/>
      <c r="C32" s="83"/>
      <c r="D32" s="51" t="s">
        <v>348</v>
      </c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6">
        <v>1</v>
      </c>
      <c r="S32" s="5"/>
      <c r="T32" s="5"/>
      <c r="U32" s="5"/>
      <c r="V32" s="5"/>
      <c r="W32" s="6">
        <v>1</v>
      </c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6">
        <v>3</v>
      </c>
      <c r="AJ32" s="5"/>
      <c r="AK32" s="5"/>
      <c r="AL32" s="5"/>
      <c r="AM32" s="5"/>
      <c r="AN32" s="5"/>
      <c r="AO32" s="6">
        <v>2</v>
      </c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6">
        <v>1</v>
      </c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>
        <f t="shared" si="2"/>
        <v>7</v>
      </c>
      <c r="CR32" s="5">
        <f t="shared" si="2"/>
        <v>1</v>
      </c>
      <c r="CS32" s="5">
        <f t="shared" si="2"/>
        <v>0</v>
      </c>
      <c r="CT32" s="5">
        <f t="shared" si="2"/>
        <v>0</v>
      </c>
      <c r="CU32" s="5">
        <f t="shared" si="2"/>
        <v>0</v>
      </c>
      <c r="CV32" s="5">
        <f t="shared" si="2"/>
        <v>0</v>
      </c>
      <c r="CX32" s="83"/>
      <c r="CY32" s="74"/>
      <c r="CZ32" s="74"/>
      <c r="DA32" s="74"/>
      <c r="DB32" s="74"/>
      <c r="DC32" s="74"/>
      <c r="DD32" s="74"/>
      <c r="DF32" s="74"/>
    </row>
    <row r="33" spans="1:110" x14ac:dyDescent="0.25">
      <c r="B33" s="87"/>
      <c r="C33" s="83"/>
      <c r="D33" s="51" t="s">
        <v>349</v>
      </c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6">
        <v>3</v>
      </c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6">
        <v>1</v>
      </c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>
        <f t="shared" si="2"/>
        <v>3</v>
      </c>
      <c r="CR33" s="5">
        <f t="shared" si="2"/>
        <v>1</v>
      </c>
      <c r="CS33" s="5">
        <f t="shared" si="2"/>
        <v>0</v>
      </c>
      <c r="CT33" s="5">
        <f t="shared" si="2"/>
        <v>0</v>
      </c>
      <c r="CU33" s="5">
        <f t="shared" si="2"/>
        <v>0</v>
      </c>
      <c r="CV33" s="5">
        <f t="shared" si="2"/>
        <v>0</v>
      </c>
      <c r="CX33" s="83"/>
      <c r="CY33" s="75"/>
      <c r="CZ33" s="75"/>
      <c r="DA33" s="75"/>
      <c r="DB33" s="75"/>
      <c r="DC33" s="75"/>
      <c r="DD33" s="75"/>
      <c r="DF33" s="75"/>
    </row>
    <row r="34" spans="1:110" x14ac:dyDescent="0.25">
      <c r="B34" s="87"/>
      <c r="C34" s="83" t="s">
        <v>364</v>
      </c>
      <c r="D34" s="51" t="s">
        <v>350</v>
      </c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6">
        <v>2</v>
      </c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>
        <f t="shared" si="2"/>
        <v>2</v>
      </c>
      <c r="CR34" s="5">
        <f t="shared" si="2"/>
        <v>0</v>
      </c>
      <c r="CS34" s="5">
        <f t="shared" si="2"/>
        <v>0</v>
      </c>
      <c r="CT34" s="5">
        <f t="shared" si="2"/>
        <v>0</v>
      </c>
      <c r="CU34" s="5">
        <f t="shared" si="2"/>
        <v>0</v>
      </c>
      <c r="CV34" s="5">
        <f t="shared" si="2"/>
        <v>0</v>
      </c>
      <c r="CX34" s="83" t="s">
        <v>364</v>
      </c>
      <c r="CY34" s="73">
        <f>SUM(CQ34:CQ36)</f>
        <v>10</v>
      </c>
      <c r="CZ34" s="73">
        <f t="shared" ref="CZ34:DD34" si="16">SUM(CR34:CR36)</f>
        <v>0</v>
      </c>
      <c r="DA34" s="73">
        <f t="shared" si="16"/>
        <v>0</v>
      </c>
      <c r="DB34" s="73">
        <f t="shared" si="16"/>
        <v>0</v>
      </c>
      <c r="DC34" s="73">
        <f t="shared" si="16"/>
        <v>0</v>
      </c>
      <c r="DD34" s="73">
        <f t="shared" si="16"/>
        <v>0</v>
      </c>
      <c r="DF34" s="73">
        <f>SUM(CY34:DD36)</f>
        <v>10</v>
      </c>
    </row>
    <row r="35" spans="1:110" x14ac:dyDescent="0.25">
      <c r="B35" s="87"/>
      <c r="C35" s="83"/>
      <c r="D35" s="51" t="s">
        <v>351</v>
      </c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6">
        <v>4</v>
      </c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6">
        <v>2</v>
      </c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>
        <f t="shared" si="2"/>
        <v>6</v>
      </c>
      <c r="CR35" s="5">
        <f t="shared" si="2"/>
        <v>0</v>
      </c>
      <c r="CS35" s="5">
        <f t="shared" si="2"/>
        <v>0</v>
      </c>
      <c r="CT35" s="5">
        <f t="shared" si="2"/>
        <v>0</v>
      </c>
      <c r="CU35" s="5">
        <f t="shared" si="2"/>
        <v>0</v>
      </c>
      <c r="CV35" s="5">
        <f t="shared" si="2"/>
        <v>0</v>
      </c>
      <c r="CX35" s="83"/>
      <c r="CY35" s="74"/>
      <c r="CZ35" s="74"/>
      <c r="DA35" s="74"/>
      <c r="DB35" s="74"/>
      <c r="DC35" s="74"/>
      <c r="DD35" s="74"/>
      <c r="DF35" s="74"/>
    </row>
    <row r="36" spans="1:110" x14ac:dyDescent="0.25">
      <c r="B36" s="87"/>
      <c r="C36" s="83"/>
      <c r="D36" s="51" t="s">
        <v>352</v>
      </c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6">
        <v>2</v>
      </c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>
        <f t="shared" si="2"/>
        <v>2</v>
      </c>
      <c r="CR36" s="5">
        <f t="shared" si="2"/>
        <v>0</v>
      </c>
      <c r="CS36" s="5">
        <f t="shared" si="2"/>
        <v>0</v>
      </c>
      <c r="CT36" s="5">
        <f t="shared" si="2"/>
        <v>0</v>
      </c>
      <c r="CU36" s="5">
        <f t="shared" si="2"/>
        <v>0</v>
      </c>
      <c r="CV36" s="5">
        <f t="shared" si="2"/>
        <v>0</v>
      </c>
      <c r="CX36" s="83"/>
      <c r="CY36" s="75"/>
      <c r="CZ36" s="75"/>
      <c r="DA36" s="75"/>
      <c r="DB36" s="75"/>
      <c r="DC36" s="75"/>
      <c r="DD36" s="75"/>
      <c r="DF36" s="75"/>
    </row>
    <row r="37" spans="1:110" x14ac:dyDescent="0.25">
      <c r="B37" s="88"/>
      <c r="C37" s="52" t="s">
        <v>338</v>
      </c>
      <c r="D37" s="51" t="s">
        <v>338</v>
      </c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6">
        <v>2</v>
      </c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>
        <f t="shared" si="2"/>
        <v>2</v>
      </c>
      <c r="CR37" s="5">
        <f t="shared" si="2"/>
        <v>0</v>
      </c>
      <c r="CS37" s="5">
        <f t="shared" si="2"/>
        <v>0</v>
      </c>
      <c r="CT37" s="5">
        <f t="shared" si="2"/>
        <v>0</v>
      </c>
      <c r="CU37" s="5">
        <f t="shared" si="2"/>
        <v>0</v>
      </c>
      <c r="CV37" s="5">
        <f t="shared" si="2"/>
        <v>0</v>
      </c>
      <c r="CX37" s="52" t="s">
        <v>338</v>
      </c>
      <c r="CY37" s="9">
        <f>CQ37</f>
        <v>2</v>
      </c>
      <c r="CZ37" s="9">
        <f t="shared" ref="CZ37:DD41" si="17">CR37</f>
        <v>0</v>
      </c>
      <c r="DA37" s="9">
        <f t="shared" si="17"/>
        <v>0</v>
      </c>
      <c r="DB37" s="9">
        <f t="shared" si="17"/>
        <v>0</v>
      </c>
      <c r="DC37" s="9">
        <f t="shared" si="17"/>
        <v>0</v>
      </c>
      <c r="DD37" s="9">
        <f t="shared" si="17"/>
        <v>0</v>
      </c>
      <c r="DF37" s="9">
        <f>SUM(CY37:DD37)</f>
        <v>2</v>
      </c>
    </row>
    <row r="38" spans="1:110" x14ac:dyDescent="0.25">
      <c r="B38" s="76" t="s">
        <v>354</v>
      </c>
      <c r="C38" s="51" t="s">
        <v>355</v>
      </c>
      <c r="D38" s="51" t="s">
        <v>355</v>
      </c>
      <c r="E38" s="5"/>
      <c r="F38" s="5"/>
      <c r="G38" s="5"/>
      <c r="H38" s="5"/>
      <c r="I38" s="5"/>
      <c r="J38" s="5"/>
      <c r="K38" s="6">
        <v>2</v>
      </c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6">
        <v>2</v>
      </c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6">
        <v>1</v>
      </c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>
        <f t="shared" si="2"/>
        <v>5</v>
      </c>
      <c r="CR38" s="5">
        <f t="shared" si="2"/>
        <v>0</v>
      </c>
      <c r="CS38" s="5">
        <f t="shared" si="2"/>
        <v>0</v>
      </c>
      <c r="CT38" s="5">
        <f t="shared" si="2"/>
        <v>0</v>
      </c>
      <c r="CU38" s="5">
        <f t="shared" si="2"/>
        <v>0</v>
      </c>
      <c r="CV38" s="5">
        <f t="shared" si="2"/>
        <v>0</v>
      </c>
      <c r="CX38" s="52" t="s">
        <v>355</v>
      </c>
      <c r="CY38" s="9">
        <f t="shared" ref="CY38:CY41" si="18">CQ38</f>
        <v>5</v>
      </c>
      <c r="CZ38" s="9">
        <f t="shared" si="17"/>
        <v>0</v>
      </c>
      <c r="DA38" s="9">
        <f t="shared" si="17"/>
        <v>0</v>
      </c>
      <c r="DB38" s="9">
        <f t="shared" si="17"/>
        <v>0</v>
      </c>
      <c r="DC38" s="9">
        <f t="shared" si="17"/>
        <v>0</v>
      </c>
      <c r="DD38" s="9">
        <f t="shared" si="17"/>
        <v>0</v>
      </c>
      <c r="DF38" s="9">
        <f t="shared" ref="DF38:DF41" si="19">SUM(CY38:DD38)</f>
        <v>5</v>
      </c>
    </row>
    <row r="39" spans="1:110" x14ac:dyDescent="0.25">
      <c r="B39" s="77"/>
      <c r="C39" s="51" t="s">
        <v>356</v>
      </c>
      <c r="D39" s="51" t="s">
        <v>356</v>
      </c>
      <c r="E39" s="6">
        <v>4</v>
      </c>
      <c r="F39" s="5"/>
      <c r="G39" s="5"/>
      <c r="H39" s="5"/>
      <c r="I39" s="5"/>
      <c r="J39" s="5"/>
      <c r="K39" s="6">
        <v>4</v>
      </c>
      <c r="L39" s="6">
        <v>1</v>
      </c>
      <c r="M39" s="5"/>
      <c r="N39" s="5"/>
      <c r="O39" s="5"/>
      <c r="P39" s="5"/>
      <c r="Q39" s="6">
        <v>5</v>
      </c>
      <c r="R39" s="5"/>
      <c r="S39" s="5"/>
      <c r="T39" s="5"/>
      <c r="U39" s="5"/>
      <c r="V39" s="5"/>
      <c r="W39" s="6">
        <v>2</v>
      </c>
      <c r="X39" s="6">
        <v>3</v>
      </c>
      <c r="Y39" s="6">
        <v>3</v>
      </c>
      <c r="Z39" s="5"/>
      <c r="AA39" s="5"/>
      <c r="AB39" s="6">
        <v>2</v>
      </c>
      <c r="AC39" s="5"/>
      <c r="AD39" s="5"/>
      <c r="AE39" s="6">
        <v>5</v>
      </c>
      <c r="AF39" s="5"/>
      <c r="AG39" s="5"/>
      <c r="AH39" s="6">
        <v>2</v>
      </c>
      <c r="AI39" s="6">
        <v>3</v>
      </c>
      <c r="AJ39" s="5"/>
      <c r="AK39" s="5"/>
      <c r="AL39" s="5"/>
      <c r="AM39" s="5"/>
      <c r="AN39" s="6">
        <v>3</v>
      </c>
      <c r="AO39" s="6">
        <v>1</v>
      </c>
      <c r="AP39" s="5"/>
      <c r="AQ39" s="5"/>
      <c r="AR39" s="5"/>
      <c r="AS39" s="5"/>
      <c r="AT39" s="5"/>
      <c r="AU39" s="6">
        <v>3</v>
      </c>
      <c r="AV39" s="6">
        <v>1</v>
      </c>
      <c r="AW39" s="5"/>
      <c r="AX39" s="5"/>
      <c r="AY39" s="5"/>
      <c r="AZ39" s="5"/>
      <c r="BA39" s="6">
        <v>4</v>
      </c>
      <c r="BB39" s="6">
        <v>1</v>
      </c>
      <c r="BC39" s="5"/>
      <c r="BD39" s="5"/>
      <c r="BE39" s="5"/>
      <c r="BF39" s="6">
        <v>4</v>
      </c>
      <c r="BG39" s="6">
        <v>3</v>
      </c>
      <c r="BH39" s="5"/>
      <c r="BI39" s="5"/>
      <c r="BJ39" s="5"/>
      <c r="BK39" s="5"/>
      <c r="BL39" s="5"/>
      <c r="BM39" s="6">
        <v>1</v>
      </c>
      <c r="BN39" s="5"/>
      <c r="BO39" s="5"/>
      <c r="BP39" s="5"/>
      <c r="BQ39" s="5"/>
      <c r="BR39" s="6">
        <v>1</v>
      </c>
      <c r="BS39" s="6">
        <v>1</v>
      </c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>
        <f t="shared" si="2"/>
        <v>31</v>
      </c>
      <c r="CR39" s="5">
        <f t="shared" si="2"/>
        <v>6</v>
      </c>
      <c r="CS39" s="5">
        <f t="shared" si="2"/>
        <v>8</v>
      </c>
      <c r="CT39" s="5">
        <f t="shared" si="2"/>
        <v>0</v>
      </c>
      <c r="CU39" s="5">
        <f t="shared" si="2"/>
        <v>0</v>
      </c>
      <c r="CV39" s="5">
        <f t="shared" si="2"/>
        <v>12</v>
      </c>
      <c r="CX39" s="52" t="s">
        <v>356</v>
      </c>
      <c r="CY39" s="9">
        <f t="shared" si="18"/>
        <v>31</v>
      </c>
      <c r="CZ39" s="9">
        <f t="shared" si="17"/>
        <v>6</v>
      </c>
      <c r="DA39" s="9">
        <f t="shared" si="17"/>
        <v>8</v>
      </c>
      <c r="DB39" s="9">
        <f t="shared" si="17"/>
        <v>0</v>
      </c>
      <c r="DC39" s="9">
        <f t="shared" si="17"/>
        <v>0</v>
      </c>
      <c r="DD39" s="9">
        <f t="shared" si="17"/>
        <v>12</v>
      </c>
      <c r="DF39" s="9">
        <f t="shared" si="19"/>
        <v>57</v>
      </c>
    </row>
    <row r="40" spans="1:110" x14ac:dyDescent="0.25">
      <c r="B40" s="78"/>
      <c r="C40" s="51" t="s">
        <v>338</v>
      </c>
      <c r="D40" s="51" t="s">
        <v>338</v>
      </c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6">
        <v>2</v>
      </c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>
        <f t="shared" si="2"/>
        <v>2</v>
      </c>
      <c r="CR40" s="5">
        <f t="shared" si="2"/>
        <v>0</v>
      </c>
      <c r="CS40" s="5">
        <f t="shared" si="2"/>
        <v>0</v>
      </c>
      <c r="CT40" s="5">
        <f t="shared" si="2"/>
        <v>0</v>
      </c>
      <c r="CU40" s="5">
        <f t="shared" si="2"/>
        <v>0</v>
      </c>
      <c r="CV40" s="5">
        <f t="shared" si="2"/>
        <v>0</v>
      </c>
      <c r="CX40" s="52" t="s">
        <v>338</v>
      </c>
      <c r="CY40" s="9">
        <f t="shared" si="18"/>
        <v>2</v>
      </c>
      <c r="CZ40" s="9">
        <f t="shared" si="17"/>
        <v>0</v>
      </c>
      <c r="DA40" s="9">
        <f t="shared" si="17"/>
        <v>0</v>
      </c>
      <c r="DB40" s="9">
        <f t="shared" si="17"/>
        <v>0</v>
      </c>
      <c r="DC40" s="9">
        <f t="shared" si="17"/>
        <v>0</v>
      </c>
      <c r="DD40" s="9">
        <f t="shared" si="17"/>
        <v>0</v>
      </c>
      <c r="DF40" s="9">
        <f t="shared" si="19"/>
        <v>2</v>
      </c>
    </row>
    <row r="41" spans="1:110" x14ac:dyDescent="0.25">
      <c r="B41" s="51" t="s">
        <v>357</v>
      </c>
      <c r="C41" s="51" t="s">
        <v>358</v>
      </c>
      <c r="D41" s="51" t="s">
        <v>358</v>
      </c>
      <c r="E41" s="5"/>
      <c r="F41" s="5"/>
      <c r="G41" s="5"/>
      <c r="H41" s="5"/>
      <c r="I41" s="5"/>
      <c r="J41" s="5"/>
      <c r="K41" s="6">
        <v>1</v>
      </c>
      <c r="L41" s="5"/>
      <c r="M41" s="5"/>
      <c r="N41" s="5"/>
      <c r="O41" s="5"/>
      <c r="P41" s="5"/>
      <c r="Q41" s="6">
        <v>1</v>
      </c>
      <c r="R41" s="5"/>
      <c r="S41" s="5"/>
      <c r="T41" s="5"/>
      <c r="U41" s="5"/>
      <c r="V41" s="5"/>
      <c r="W41" s="6">
        <v>1</v>
      </c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>
        <f t="shared" si="2"/>
        <v>3</v>
      </c>
      <c r="CR41" s="5">
        <f t="shared" si="2"/>
        <v>0</v>
      </c>
      <c r="CS41" s="5">
        <f t="shared" si="2"/>
        <v>0</v>
      </c>
      <c r="CT41" s="5">
        <f t="shared" si="2"/>
        <v>0</v>
      </c>
      <c r="CU41" s="5">
        <f t="shared" si="2"/>
        <v>0</v>
      </c>
      <c r="CV41" s="5">
        <f t="shared" si="2"/>
        <v>0</v>
      </c>
      <c r="CX41" s="52" t="s">
        <v>358</v>
      </c>
      <c r="CY41" s="9">
        <f t="shared" si="18"/>
        <v>3</v>
      </c>
      <c r="CZ41" s="9">
        <f t="shared" si="17"/>
        <v>0</v>
      </c>
      <c r="DA41" s="9">
        <f t="shared" si="17"/>
        <v>0</v>
      </c>
      <c r="DB41" s="9">
        <f t="shared" si="17"/>
        <v>0</v>
      </c>
      <c r="DC41" s="9">
        <f t="shared" si="17"/>
        <v>0</v>
      </c>
      <c r="DD41" s="9">
        <f t="shared" si="17"/>
        <v>0</v>
      </c>
      <c r="DF41" s="9">
        <f t="shared" si="19"/>
        <v>3</v>
      </c>
    </row>
    <row r="42" spans="1:110" x14ac:dyDescent="0.25">
      <c r="B42" s="51" t="s">
        <v>429</v>
      </c>
      <c r="C42" s="51" t="s">
        <v>356</v>
      </c>
      <c r="D42" s="51" t="s">
        <v>356</v>
      </c>
      <c r="E42" s="5"/>
      <c r="F42" s="5"/>
      <c r="G42" s="5"/>
      <c r="H42" s="5"/>
      <c r="I42" s="5"/>
      <c r="J42" s="5"/>
      <c r="K42" s="6">
        <v>2</v>
      </c>
      <c r="L42" s="5"/>
      <c r="M42" s="5"/>
      <c r="N42" s="5"/>
      <c r="O42" s="5"/>
      <c r="P42" s="5"/>
      <c r="Q42" s="6">
        <v>1</v>
      </c>
      <c r="R42" s="5"/>
      <c r="S42" s="5"/>
      <c r="T42" s="5"/>
      <c r="U42" s="5"/>
      <c r="V42" s="6">
        <v>2</v>
      </c>
      <c r="W42" s="6">
        <v>1</v>
      </c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6">
        <v>1</v>
      </c>
      <c r="AJ42" s="5"/>
      <c r="AK42" s="5"/>
      <c r="AL42" s="5"/>
      <c r="AM42" s="5"/>
      <c r="AN42" s="6">
        <v>1</v>
      </c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>
        <f t="shared" ref="CQ42" si="20">SUM(E42+K42+Q42+W42+AC42+AI42+AO42+AU42+BA42+BG42+BM42+BS42+BY42+CE42+CK42)</f>
        <v>5</v>
      </c>
      <c r="CR42" s="5">
        <f t="shared" ref="CR42" si="21">SUM(F42+L42+R42+X42+AD42+AJ42+AP42+AV42+BB42+BH42+BN42+BT42+BZ42+CF42+CL42)</f>
        <v>0</v>
      </c>
      <c r="CS42" s="5">
        <f t="shared" ref="CS42" si="22">SUM(G42+M42+S42+Y42+AE42+AK42+AQ42+AW42+BC42+BI42+BO42+BU42+CA42+CG42+CM42)</f>
        <v>0</v>
      </c>
      <c r="CT42" s="5">
        <f t="shared" ref="CT42" si="23">SUM(H42+N42+T42+Z42+AF42+AL42+AR42+AX42+BD42+BJ42+BP42+BV42+CB42+CH42+CN42)</f>
        <v>0</v>
      </c>
      <c r="CU42" s="5">
        <f t="shared" ref="CU42" si="24">SUM(I42+O42+U42+AA42+AG42+AM42+AS42+AY42+BE42+BK42+BQ42+BW42+CC42+CI42+CO42)</f>
        <v>0</v>
      </c>
      <c r="CV42" s="5">
        <f>SUM(J42+P42+V42+AB42+AH42+AN42+AT42+AZ42+BF42+BL42+BR42+BX42+CD42+CJ42+CP42)</f>
        <v>3</v>
      </c>
      <c r="CX42" s="52" t="s">
        <v>356</v>
      </c>
      <c r="CY42" s="9">
        <f t="shared" ref="CY42" si="25">CQ42</f>
        <v>5</v>
      </c>
      <c r="CZ42" s="9">
        <f t="shared" ref="CZ42" si="26">CR42</f>
        <v>0</v>
      </c>
      <c r="DA42" s="9">
        <f t="shared" ref="DA42" si="27">CS42</f>
        <v>0</v>
      </c>
      <c r="DB42" s="9">
        <f t="shared" ref="DB42" si="28">CT42</f>
        <v>0</v>
      </c>
      <c r="DC42" s="9">
        <f t="shared" ref="DC42" si="29">CU42</f>
        <v>0</v>
      </c>
      <c r="DD42" s="9">
        <f t="shared" ref="DD42" si="30">CV42</f>
        <v>3</v>
      </c>
      <c r="DF42" s="9">
        <f t="shared" ref="DF42" si="31">SUM(CY42:DD42)</f>
        <v>8</v>
      </c>
    </row>
    <row r="43" spans="1:110" x14ac:dyDescent="0.25">
      <c r="CX43" s="7"/>
      <c r="CY43" s="8"/>
      <c r="CZ43" s="8"/>
      <c r="DA43" s="8"/>
      <c r="DB43" s="8"/>
      <c r="DC43" s="8"/>
      <c r="DD43" s="8"/>
    </row>
    <row r="44" spans="1:110" x14ac:dyDescent="0.25">
      <c r="E44" s="5">
        <f>SUM(E4:E42)</f>
        <v>27</v>
      </c>
      <c r="F44" s="5">
        <f t="shared" ref="F44:BQ44" si="32">SUM(F4:F42)</f>
        <v>0</v>
      </c>
      <c r="G44" s="5">
        <f t="shared" si="32"/>
        <v>0</v>
      </c>
      <c r="H44" s="5">
        <f t="shared" si="32"/>
        <v>0</v>
      </c>
      <c r="I44" s="5">
        <f t="shared" si="32"/>
        <v>0</v>
      </c>
      <c r="J44" s="5">
        <f t="shared" si="32"/>
        <v>0</v>
      </c>
      <c r="K44" s="5">
        <f t="shared" si="32"/>
        <v>41</v>
      </c>
      <c r="L44" s="5">
        <f t="shared" si="32"/>
        <v>2</v>
      </c>
      <c r="M44" s="5">
        <f t="shared" si="32"/>
        <v>0</v>
      </c>
      <c r="N44" s="5">
        <f t="shared" si="32"/>
        <v>0</v>
      </c>
      <c r="O44" s="5">
        <f t="shared" si="32"/>
        <v>0</v>
      </c>
      <c r="P44" s="5">
        <f t="shared" si="32"/>
        <v>0</v>
      </c>
      <c r="Q44" s="5">
        <f t="shared" si="32"/>
        <v>47</v>
      </c>
      <c r="R44" s="5">
        <f t="shared" si="32"/>
        <v>5</v>
      </c>
      <c r="S44" s="5">
        <f t="shared" si="32"/>
        <v>0</v>
      </c>
      <c r="T44" s="5">
        <f t="shared" si="32"/>
        <v>0</v>
      </c>
      <c r="U44" s="5">
        <f t="shared" si="32"/>
        <v>0</v>
      </c>
      <c r="V44" s="5">
        <f t="shared" si="32"/>
        <v>2</v>
      </c>
      <c r="W44" s="5">
        <f t="shared" si="32"/>
        <v>32</v>
      </c>
      <c r="X44" s="5">
        <f t="shared" si="32"/>
        <v>6</v>
      </c>
      <c r="Y44" s="5">
        <f t="shared" si="32"/>
        <v>3</v>
      </c>
      <c r="Z44" s="5">
        <f t="shared" si="32"/>
        <v>0</v>
      </c>
      <c r="AA44" s="5">
        <f t="shared" si="32"/>
        <v>2</v>
      </c>
      <c r="AB44" s="5">
        <f t="shared" si="32"/>
        <v>2</v>
      </c>
      <c r="AC44" s="5">
        <f t="shared" si="32"/>
        <v>0</v>
      </c>
      <c r="AD44" s="5">
        <f t="shared" si="32"/>
        <v>3</v>
      </c>
      <c r="AE44" s="5">
        <f t="shared" si="32"/>
        <v>6</v>
      </c>
      <c r="AF44" s="5">
        <f t="shared" si="32"/>
        <v>0</v>
      </c>
      <c r="AG44" s="5">
        <f t="shared" si="32"/>
        <v>0</v>
      </c>
      <c r="AH44" s="5">
        <f t="shared" si="32"/>
        <v>2</v>
      </c>
      <c r="AI44" s="5">
        <f t="shared" si="32"/>
        <v>87</v>
      </c>
      <c r="AJ44" s="5">
        <f t="shared" si="32"/>
        <v>14</v>
      </c>
      <c r="AK44" s="5">
        <f t="shared" si="32"/>
        <v>4</v>
      </c>
      <c r="AL44" s="5">
        <f t="shared" si="32"/>
        <v>0</v>
      </c>
      <c r="AM44" s="5">
        <f t="shared" si="32"/>
        <v>3</v>
      </c>
      <c r="AN44" s="5">
        <f t="shared" si="32"/>
        <v>4</v>
      </c>
      <c r="AO44" s="5">
        <f t="shared" si="32"/>
        <v>3</v>
      </c>
      <c r="AP44" s="5">
        <f t="shared" si="32"/>
        <v>0</v>
      </c>
      <c r="AQ44" s="5">
        <f t="shared" si="32"/>
        <v>0</v>
      </c>
      <c r="AR44" s="5">
        <f t="shared" si="32"/>
        <v>0</v>
      </c>
      <c r="AS44" s="5">
        <f t="shared" si="32"/>
        <v>0</v>
      </c>
      <c r="AT44" s="5">
        <f t="shared" si="32"/>
        <v>0</v>
      </c>
      <c r="AU44" s="5">
        <f t="shared" si="32"/>
        <v>5</v>
      </c>
      <c r="AV44" s="5">
        <f t="shared" si="32"/>
        <v>1</v>
      </c>
      <c r="AW44" s="5">
        <f t="shared" si="32"/>
        <v>0</v>
      </c>
      <c r="AX44" s="5">
        <f t="shared" si="32"/>
        <v>0</v>
      </c>
      <c r="AY44" s="5">
        <f t="shared" si="32"/>
        <v>2</v>
      </c>
      <c r="AZ44" s="5">
        <f t="shared" si="32"/>
        <v>0</v>
      </c>
      <c r="BA44" s="5">
        <f t="shared" si="32"/>
        <v>11</v>
      </c>
      <c r="BB44" s="5">
        <f t="shared" si="32"/>
        <v>3</v>
      </c>
      <c r="BC44" s="5">
        <f t="shared" si="32"/>
        <v>0</v>
      </c>
      <c r="BD44" s="5">
        <f t="shared" si="32"/>
        <v>0</v>
      </c>
      <c r="BE44" s="5">
        <f t="shared" si="32"/>
        <v>2</v>
      </c>
      <c r="BF44" s="5">
        <f t="shared" si="32"/>
        <v>4</v>
      </c>
      <c r="BG44" s="5">
        <f t="shared" si="32"/>
        <v>12</v>
      </c>
      <c r="BH44" s="5">
        <f t="shared" si="32"/>
        <v>7</v>
      </c>
      <c r="BI44" s="5">
        <f t="shared" si="32"/>
        <v>0</v>
      </c>
      <c r="BJ44" s="5">
        <f t="shared" si="32"/>
        <v>0</v>
      </c>
      <c r="BK44" s="5">
        <f t="shared" si="32"/>
        <v>0</v>
      </c>
      <c r="BL44" s="5">
        <f t="shared" si="32"/>
        <v>0</v>
      </c>
      <c r="BM44" s="5">
        <f t="shared" si="32"/>
        <v>3</v>
      </c>
      <c r="BN44" s="5">
        <f t="shared" si="32"/>
        <v>4</v>
      </c>
      <c r="BO44" s="5">
        <f t="shared" si="32"/>
        <v>0</v>
      </c>
      <c r="BP44" s="5">
        <f t="shared" si="32"/>
        <v>0</v>
      </c>
      <c r="BQ44" s="5">
        <f t="shared" si="32"/>
        <v>0</v>
      </c>
      <c r="BR44" s="5">
        <f t="shared" ref="BR44:CV44" si="33">SUM(BR4:BR42)</f>
        <v>1</v>
      </c>
      <c r="BS44" s="5">
        <f t="shared" si="33"/>
        <v>1</v>
      </c>
      <c r="BT44" s="5">
        <f t="shared" si="33"/>
        <v>0</v>
      </c>
      <c r="BU44" s="5">
        <f t="shared" si="33"/>
        <v>0</v>
      </c>
      <c r="BV44" s="5">
        <f t="shared" si="33"/>
        <v>0</v>
      </c>
      <c r="BW44" s="5">
        <f t="shared" si="33"/>
        <v>0</v>
      </c>
      <c r="BX44" s="5">
        <f t="shared" si="33"/>
        <v>0</v>
      </c>
      <c r="BY44" s="5">
        <f t="shared" si="33"/>
        <v>0</v>
      </c>
      <c r="BZ44" s="5">
        <f t="shared" si="33"/>
        <v>0</v>
      </c>
      <c r="CA44" s="5">
        <f t="shared" si="33"/>
        <v>0</v>
      </c>
      <c r="CB44" s="5">
        <f t="shared" si="33"/>
        <v>0</v>
      </c>
      <c r="CC44" s="5">
        <f t="shared" si="33"/>
        <v>0</v>
      </c>
      <c r="CD44" s="5">
        <f t="shared" si="33"/>
        <v>0</v>
      </c>
      <c r="CE44" s="5">
        <f t="shared" si="33"/>
        <v>0</v>
      </c>
      <c r="CF44" s="5">
        <f t="shared" si="33"/>
        <v>0</v>
      </c>
      <c r="CG44" s="5">
        <f t="shared" si="33"/>
        <v>0</v>
      </c>
      <c r="CH44" s="5">
        <f t="shared" si="33"/>
        <v>0</v>
      </c>
      <c r="CI44" s="5">
        <f t="shared" si="33"/>
        <v>0</v>
      </c>
      <c r="CJ44" s="5">
        <f t="shared" si="33"/>
        <v>0</v>
      </c>
      <c r="CK44" s="5">
        <f t="shared" si="33"/>
        <v>0</v>
      </c>
      <c r="CL44" s="5">
        <f t="shared" si="33"/>
        <v>0</v>
      </c>
      <c r="CM44" s="5">
        <f t="shared" si="33"/>
        <v>0</v>
      </c>
      <c r="CN44" s="5">
        <f t="shared" si="33"/>
        <v>0</v>
      </c>
      <c r="CO44" s="5">
        <f t="shared" si="33"/>
        <v>0</v>
      </c>
      <c r="CP44" s="5">
        <f t="shared" si="33"/>
        <v>0</v>
      </c>
      <c r="CQ44" s="5">
        <f t="shared" si="33"/>
        <v>269</v>
      </c>
      <c r="CR44" s="5">
        <f t="shared" si="33"/>
        <v>45</v>
      </c>
      <c r="CS44" s="5">
        <f t="shared" si="33"/>
        <v>13</v>
      </c>
      <c r="CT44" s="5">
        <f t="shared" si="33"/>
        <v>0</v>
      </c>
      <c r="CU44" s="5">
        <f t="shared" si="33"/>
        <v>9</v>
      </c>
      <c r="CV44" s="5">
        <f t="shared" si="33"/>
        <v>15</v>
      </c>
      <c r="CX44" s="7"/>
      <c r="CY44" s="8"/>
      <c r="CZ44" s="8"/>
      <c r="DA44" s="8"/>
      <c r="DB44" s="8"/>
      <c r="DC44" s="8"/>
      <c r="DD44" s="8"/>
    </row>
    <row r="45" spans="1:110" x14ac:dyDescent="0.25">
      <c r="A45" s="1" t="s">
        <v>453</v>
      </c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CX45" s="7"/>
      <c r="CY45" s="8"/>
      <c r="CZ45" s="8"/>
      <c r="DA45" s="8"/>
      <c r="DB45" s="8"/>
      <c r="DC45" s="8"/>
      <c r="DD45" s="8"/>
    </row>
    <row r="46" spans="1:110" x14ac:dyDescent="0.25">
      <c r="A46" s="1" t="s">
        <v>456</v>
      </c>
      <c r="E46" s="84">
        <f>SUM(E44:J44)</f>
        <v>27</v>
      </c>
      <c r="F46" s="84"/>
      <c r="G46" s="84"/>
      <c r="H46" s="84"/>
      <c r="I46" s="84"/>
      <c r="J46" s="84"/>
      <c r="K46" s="84">
        <f>SUM(K44:P44)</f>
        <v>43</v>
      </c>
      <c r="L46" s="84"/>
      <c r="M46" s="84"/>
      <c r="N46" s="84"/>
      <c r="O46" s="84"/>
      <c r="P46" s="84"/>
      <c r="Q46" s="84">
        <f>SUM(Q44:V44)</f>
        <v>54</v>
      </c>
      <c r="R46" s="84"/>
      <c r="S46" s="84"/>
      <c r="T46" s="84"/>
      <c r="U46" s="84"/>
      <c r="V46" s="84"/>
      <c r="W46" s="84">
        <f>SUM(W44:AB44)</f>
        <v>45</v>
      </c>
      <c r="X46" s="84"/>
      <c r="Y46" s="84"/>
      <c r="Z46" s="84"/>
      <c r="AA46" s="84"/>
      <c r="AB46" s="84"/>
      <c r="AC46" s="84">
        <f>SUM(AC44:AH44)</f>
        <v>11</v>
      </c>
      <c r="AD46" s="84"/>
      <c r="AE46" s="84"/>
      <c r="AF46" s="84"/>
      <c r="AG46" s="84"/>
      <c r="AH46" s="84"/>
      <c r="AI46" s="84">
        <f>SUM(AI44:AN44)</f>
        <v>112</v>
      </c>
      <c r="AJ46" s="84"/>
      <c r="AK46" s="84"/>
      <c r="AL46" s="84"/>
      <c r="AM46" s="84"/>
      <c r="AN46" s="84"/>
      <c r="AO46" s="84">
        <f>SUM(AO44:AT44)</f>
        <v>3</v>
      </c>
      <c r="AP46" s="84"/>
      <c r="AQ46" s="84"/>
      <c r="AR46" s="84"/>
      <c r="AS46" s="84"/>
      <c r="AT46" s="84"/>
      <c r="AU46" s="84">
        <f>SUM(AU44:AZ44)</f>
        <v>8</v>
      </c>
      <c r="AV46" s="84"/>
      <c r="AW46" s="84"/>
      <c r="AX46" s="84"/>
      <c r="AY46" s="84"/>
      <c r="AZ46" s="84"/>
      <c r="BA46" s="84">
        <f>SUM(BA44:BF44)</f>
        <v>20</v>
      </c>
      <c r="BB46" s="84"/>
      <c r="BC46" s="84"/>
      <c r="BD46" s="84"/>
      <c r="BE46" s="84"/>
      <c r="BF46" s="84"/>
      <c r="BG46" s="84">
        <f>SUM(BG44:BL44)</f>
        <v>19</v>
      </c>
      <c r="BH46" s="84"/>
      <c r="BI46" s="84"/>
      <c r="BJ46" s="84"/>
      <c r="BK46" s="84"/>
      <c r="BL46" s="84"/>
      <c r="BM46" s="84">
        <f>SUM(BM44:BR44)</f>
        <v>8</v>
      </c>
      <c r="BN46" s="84"/>
      <c r="BO46" s="84"/>
      <c r="BP46" s="84"/>
      <c r="BQ46" s="84"/>
      <c r="BR46" s="84"/>
      <c r="BS46" s="84">
        <f>SUM(BS44:BX44)</f>
        <v>1</v>
      </c>
      <c r="BT46" s="84"/>
      <c r="BU46" s="84"/>
      <c r="BV46" s="84"/>
      <c r="BW46" s="84"/>
      <c r="BX46" s="84"/>
      <c r="BY46" s="84">
        <f>SUM(BY44:CD44)</f>
        <v>0</v>
      </c>
      <c r="BZ46" s="84"/>
      <c r="CA46" s="84"/>
      <c r="CB46" s="84"/>
      <c r="CC46" s="84"/>
      <c r="CD46" s="84"/>
      <c r="CE46" s="84">
        <f>SUM(CE44:CJ44)</f>
        <v>0</v>
      </c>
      <c r="CF46" s="84"/>
      <c r="CG46" s="84"/>
      <c r="CH46" s="84"/>
      <c r="CI46" s="84"/>
      <c r="CJ46" s="84"/>
      <c r="CK46" s="84">
        <f>SUM(CK44:CP44)</f>
        <v>0</v>
      </c>
      <c r="CL46" s="84"/>
      <c r="CM46" s="84"/>
      <c r="CN46" s="84"/>
      <c r="CO46" s="84"/>
      <c r="CP46" s="84"/>
      <c r="CQ46" s="84">
        <f>SUM(CQ44:CV44)</f>
        <v>351</v>
      </c>
      <c r="CR46" s="84"/>
      <c r="CS46" s="84"/>
      <c r="CT46" s="84"/>
      <c r="CU46" s="84"/>
      <c r="CV46" s="84"/>
      <c r="CX46" s="7"/>
      <c r="CY46" s="8"/>
      <c r="CZ46" s="8"/>
      <c r="DA46" s="8"/>
      <c r="DB46" s="8"/>
      <c r="DC46" s="8"/>
      <c r="DD46" s="8"/>
      <c r="DF46" s="9">
        <f>SUM(DF4:DF41)</f>
        <v>339</v>
      </c>
    </row>
  </sheetData>
  <mergeCells count="117">
    <mergeCell ref="CQ46:CV46"/>
    <mergeCell ref="C22:C25"/>
    <mergeCell ref="C26:C30"/>
    <mergeCell ref="B31:B37"/>
    <mergeCell ref="C31:C33"/>
    <mergeCell ref="C34:C36"/>
    <mergeCell ref="B38:B40"/>
    <mergeCell ref="AO46:AT46"/>
    <mergeCell ref="AU46:AZ46"/>
    <mergeCell ref="BA46:BF46"/>
    <mergeCell ref="BG46:BL46"/>
    <mergeCell ref="BM46:BR46"/>
    <mergeCell ref="BS46:BX46"/>
    <mergeCell ref="BY46:CD46"/>
    <mergeCell ref="CE46:CJ46"/>
    <mergeCell ref="CK46:CP46"/>
    <mergeCell ref="B4:B30"/>
    <mergeCell ref="C4:C7"/>
    <mergeCell ref="C13:C15"/>
    <mergeCell ref="C16:C18"/>
    <mergeCell ref="C19:C21"/>
    <mergeCell ref="E46:J46"/>
    <mergeCell ref="K46:P46"/>
    <mergeCell ref="Q46:V46"/>
    <mergeCell ref="W46:AB46"/>
    <mergeCell ref="AC46:AH46"/>
    <mergeCell ref="AI46:AN46"/>
    <mergeCell ref="E2:J2"/>
    <mergeCell ref="K2:P2"/>
    <mergeCell ref="Q2:V2"/>
    <mergeCell ref="W2:AB2"/>
    <mergeCell ref="AC2:AH2"/>
    <mergeCell ref="AI2:AN2"/>
    <mergeCell ref="BY2:CD2"/>
    <mergeCell ref="CE2:CJ2"/>
    <mergeCell ref="CK2:CP2"/>
    <mergeCell ref="CQ2:CV2"/>
    <mergeCell ref="BG2:BL2"/>
    <mergeCell ref="BM2:BR2"/>
    <mergeCell ref="BS2:BX2"/>
    <mergeCell ref="AO2:AT2"/>
    <mergeCell ref="AU2:AZ2"/>
    <mergeCell ref="BA2:BF2"/>
    <mergeCell ref="DF4:DF7"/>
    <mergeCell ref="CY2:DD2"/>
    <mergeCell ref="CX4:CX7"/>
    <mergeCell ref="CY4:CY7"/>
    <mergeCell ref="CZ4:CZ7"/>
    <mergeCell ref="DA4:DA7"/>
    <mergeCell ref="DB4:DB7"/>
    <mergeCell ref="DC4:DC7"/>
    <mergeCell ref="DD4:DD7"/>
    <mergeCell ref="DC13:DC15"/>
    <mergeCell ref="DD13:DD15"/>
    <mergeCell ref="DF13:DF15"/>
    <mergeCell ref="CX16:CX18"/>
    <mergeCell ref="CY16:CY18"/>
    <mergeCell ref="CZ16:CZ18"/>
    <mergeCell ref="DA16:DA18"/>
    <mergeCell ref="DB16:DB18"/>
    <mergeCell ref="DC16:DC18"/>
    <mergeCell ref="DD16:DD18"/>
    <mergeCell ref="DF16:DF18"/>
    <mergeCell ref="CX13:CX15"/>
    <mergeCell ref="CY13:CY15"/>
    <mergeCell ref="CZ13:CZ15"/>
    <mergeCell ref="DA13:DA15"/>
    <mergeCell ref="DB13:DB15"/>
    <mergeCell ref="DC19:DC21"/>
    <mergeCell ref="DD19:DD21"/>
    <mergeCell ref="DF19:DF21"/>
    <mergeCell ref="CX22:CX25"/>
    <mergeCell ref="CY22:CY25"/>
    <mergeCell ref="CZ22:CZ25"/>
    <mergeCell ref="DA22:DA25"/>
    <mergeCell ref="DB22:DB25"/>
    <mergeCell ref="DC22:DC25"/>
    <mergeCell ref="DD22:DD25"/>
    <mergeCell ref="DF22:DF25"/>
    <mergeCell ref="CX19:CX21"/>
    <mergeCell ref="CY19:CY21"/>
    <mergeCell ref="CZ19:CZ21"/>
    <mergeCell ref="DA19:DA21"/>
    <mergeCell ref="DB19:DB21"/>
    <mergeCell ref="DC34:DC36"/>
    <mergeCell ref="DD34:DD36"/>
    <mergeCell ref="DF34:DF36"/>
    <mergeCell ref="CX34:CX36"/>
    <mergeCell ref="CY34:CY36"/>
    <mergeCell ref="CZ34:CZ36"/>
    <mergeCell ref="DA34:DA36"/>
    <mergeCell ref="DB34:DB36"/>
    <mergeCell ref="DC26:DC30"/>
    <mergeCell ref="DD26:DD30"/>
    <mergeCell ref="DF26:DF30"/>
    <mergeCell ref="CX31:CX33"/>
    <mergeCell ref="CY31:CY33"/>
    <mergeCell ref="CZ31:CZ33"/>
    <mergeCell ref="DA31:DA33"/>
    <mergeCell ref="DB31:DB33"/>
    <mergeCell ref="DC31:DC33"/>
    <mergeCell ref="DD31:DD33"/>
    <mergeCell ref="DF31:DF33"/>
    <mergeCell ref="CX26:CX30"/>
    <mergeCell ref="CY26:CY30"/>
    <mergeCell ref="CZ26:CZ30"/>
    <mergeCell ref="DA26:DA30"/>
    <mergeCell ref="DB26:DB30"/>
    <mergeCell ref="C8:C12"/>
    <mergeCell ref="DF8:DF12"/>
    <mergeCell ref="DD8:DD12"/>
    <mergeCell ref="DC8:DC12"/>
    <mergeCell ref="DB8:DB12"/>
    <mergeCell ref="DA8:DA12"/>
    <mergeCell ref="CZ8:CZ12"/>
    <mergeCell ref="CY8:CY12"/>
    <mergeCell ref="CX8:CX12"/>
  </mergeCells>
  <pageMargins left="0.7" right="0.7" top="0.75" bottom="0.75" header="0.3" footer="0.3"/>
  <pageSetup paperSize="9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CE3C7D-419E-4FEB-9020-4D8DC2165C31}">
  <sheetPr filterMode="1"/>
  <dimension ref="A1:F760"/>
  <sheetViews>
    <sheetView zoomScale="55" zoomScaleNormal="55" workbookViewId="0">
      <selection activeCell="C9" sqref="C9"/>
    </sheetView>
  </sheetViews>
  <sheetFormatPr defaultColWidth="25.5703125" defaultRowHeight="15" x14ac:dyDescent="0.25"/>
  <cols>
    <col min="1" max="1" width="28.42578125" bestFit="1" customWidth="1"/>
    <col min="8" max="16" width="11" customWidth="1"/>
  </cols>
  <sheetData>
    <row r="1" spans="1:6" ht="15.75" thickBot="1" x14ac:dyDescent="0.3">
      <c r="A1" s="13" t="s">
        <v>0</v>
      </c>
      <c r="B1" s="14" t="s">
        <v>1</v>
      </c>
      <c r="C1" s="14" t="s">
        <v>2</v>
      </c>
      <c r="D1" s="14" t="s">
        <v>3</v>
      </c>
      <c r="E1" s="14" t="s">
        <v>4</v>
      </c>
      <c r="F1" s="14" t="s">
        <v>5</v>
      </c>
    </row>
    <row r="2" spans="1:6" ht="15.75" hidden="1" thickBot="1" x14ac:dyDescent="0.3">
      <c r="A2" s="15" t="s">
        <v>6</v>
      </c>
      <c r="B2" s="16" t="s">
        <v>7</v>
      </c>
      <c r="C2" s="16" t="s">
        <v>8</v>
      </c>
      <c r="D2" s="16" t="s">
        <v>9</v>
      </c>
      <c r="E2" s="16">
        <v>2017</v>
      </c>
      <c r="F2" s="16" t="s">
        <v>10</v>
      </c>
    </row>
    <row r="3" spans="1:6" ht="15.75" hidden="1" thickBot="1" x14ac:dyDescent="0.3">
      <c r="A3" s="15" t="s">
        <v>6</v>
      </c>
      <c r="B3" s="16" t="s">
        <v>11</v>
      </c>
      <c r="C3" s="16" t="s">
        <v>8</v>
      </c>
      <c r="D3" s="16" t="s">
        <v>12</v>
      </c>
      <c r="E3" s="16">
        <v>1994</v>
      </c>
      <c r="F3" s="16" t="s">
        <v>13</v>
      </c>
    </row>
    <row r="4" spans="1:6" ht="15.75" hidden="1" thickBot="1" x14ac:dyDescent="0.3">
      <c r="A4" s="15" t="s">
        <v>14</v>
      </c>
      <c r="B4" s="16" t="s">
        <v>15</v>
      </c>
      <c r="C4" s="16" t="s">
        <v>8</v>
      </c>
      <c r="D4" s="16" t="s">
        <v>16</v>
      </c>
      <c r="E4" s="16">
        <v>2018</v>
      </c>
      <c r="F4" s="16" t="s">
        <v>10</v>
      </c>
    </row>
    <row r="5" spans="1:6" ht="15.75" hidden="1" thickBot="1" x14ac:dyDescent="0.3">
      <c r="A5" s="15" t="s">
        <v>388</v>
      </c>
      <c r="B5" s="16" t="s">
        <v>15</v>
      </c>
      <c r="C5" s="16" t="s">
        <v>8</v>
      </c>
      <c r="D5" s="16" t="s">
        <v>16</v>
      </c>
      <c r="E5" s="16">
        <v>2019</v>
      </c>
      <c r="F5" s="16" t="s">
        <v>10</v>
      </c>
    </row>
    <row r="6" spans="1:6" ht="15.75" hidden="1" thickBot="1" x14ac:dyDescent="0.3">
      <c r="A6" s="15" t="s">
        <v>17</v>
      </c>
      <c r="B6" s="16" t="s">
        <v>18</v>
      </c>
      <c r="C6" s="16" t="s">
        <v>19</v>
      </c>
      <c r="D6" s="16" t="s">
        <v>20</v>
      </c>
      <c r="E6" s="16">
        <v>1985</v>
      </c>
      <c r="F6" s="16" t="s">
        <v>13</v>
      </c>
    </row>
    <row r="7" spans="1:6" ht="15.75" hidden="1" thickBot="1" x14ac:dyDescent="0.3">
      <c r="A7" s="15" t="s">
        <v>17</v>
      </c>
      <c r="B7" s="16" t="s">
        <v>18</v>
      </c>
      <c r="C7" s="16" t="s">
        <v>19</v>
      </c>
      <c r="D7" s="16" t="s">
        <v>21</v>
      </c>
      <c r="E7" s="16">
        <v>2018</v>
      </c>
      <c r="F7" s="16" t="s">
        <v>10</v>
      </c>
    </row>
    <row r="8" spans="1:6" ht="15.75" hidden="1" thickBot="1" x14ac:dyDescent="0.3">
      <c r="A8" s="15" t="s">
        <v>17</v>
      </c>
      <c r="B8" s="16" t="s">
        <v>22</v>
      </c>
      <c r="C8" s="16" t="s">
        <v>19</v>
      </c>
      <c r="D8" s="16" t="s">
        <v>23</v>
      </c>
      <c r="E8" s="16">
        <v>1980</v>
      </c>
      <c r="F8" s="16" t="s">
        <v>13</v>
      </c>
    </row>
    <row r="9" spans="1:6" ht="15.75" hidden="1" thickBot="1" x14ac:dyDescent="0.3">
      <c r="A9" s="15" t="s">
        <v>17</v>
      </c>
      <c r="B9" s="16" t="s">
        <v>22</v>
      </c>
      <c r="C9" s="16" t="s">
        <v>19</v>
      </c>
      <c r="D9" s="16" t="s">
        <v>24</v>
      </c>
      <c r="E9" s="16">
        <v>1988</v>
      </c>
      <c r="F9" s="16" t="s">
        <v>13</v>
      </c>
    </row>
    <row r="10" spans="1:6" ht="15.75" hidden="1" thickBot="1" x14ac:dyDescent="0.3">
      <c r="A10" s="15" t="s">
        <v>17</v>
      </c>
      <c r="B10" s="16" t="s">
        <v>22</v>
      </c>
      <c r="C10" s="16" t="s">
        <v>19</v>
      </c>
      <c r="D10" s="16" t="s">
        <v>25</v>
      </c>
      <c r="E10" s="16">
        <v>1991</v>
      </c>
      <c r="F10" s="16" t="s">
        <v>13</v>
      </c>
    </row>
    <row r="11" spans="1:6" ht="15.75" hidden="1" thickBot="1" x14ac:dyDescent="0.3">
      <c r="A11" s="15" t="s">
        <v>26</v>
      </c>
      <c r="B11" s="16" t="s">
        <v>22</v>
      </c>
      <c r="C11" s="16" t="s">
        <v>19</v>
      </c>
      <c r="D11" s="16" t="s">
        <v>27</v>
      </c>
      <c r="E11" s="16">
        <v>1994</v>
      </c>
      <c r="F11" s="16" t="s">
        <v>28</v>
      </c>
    </row>
    <row r="12" spans="1:6" ht="15.75" hidden="1" thickBot="1" x14ac:dyDescent="0.3">
      <c r="A12" s="15" t="s">
        <v>17</v>
      </c>
      <c r="B12" s="16" t="s">
        <v>22</v>
      </c>
      <c r="C12" s="16" t="s">
        <v>19</v>
      </c>
      <c r="D12" s="16" t="s">
        <v>29</v>
      </c>
      <c r="E12" s="16">
        <v>2018</v>
      </c>
      <c r="F12" s="16" t="s">
        <v>10</v>
      </c>
    </row>
    <row r="13" spans="1:6" ht="15.75" hidden="1" thickBot="1" x14ac:dyDescent="0.3">
      <c r="A13" s="15" t="s">
        <v>17</v>
      </c>
      <c r="B13" s="16" t="s">
        <v>30</v>
      </c>
      <c r="C13" s="16" t="s">
        <v>19</v>
      </c>
      <c r="D13" s="16" t="s">
        <v>20</v>
      </c>
      <c r="E13" s="16">
        <v>1987</v>
      </c>
      <c r="F13" s="16" t="s">
        <v>13</v>
      </c>
    </row>
    <row r="14" spans="1:6" ht="15.75" hidden="1" thickBot="1" x14ac:dyDescent="0.3">
      <c r="A14" s="15" t="s">
        <v>17</v>
      </c>
      <c r="B14" s="16" t="s">
        <v>11</v>
      </c>
      <c r="C14" s="16" t="s">
        <v>19</v>
      </c>
      <c r="D14" s="16" t="s">
        <v>12</v>
      </c>
      <c r="E14" s="16">
        <v>1994</v>
      </c>
      <c r="F14" s="16" t="s">
        <v>13</v>
      </c>
    </row>
    <row r="15" spans="1:6" ht="15.75" hidden="1" thickBot="1" x14ac:dyDescent="0.3">
      <c r="A15" s="15" t="s">
        <v>17</v>
      </c>
      <c r="B15" s="16" t="s">
        <v>31</v>
      </c>
      <c r="C15" s="16" t="s">
        <v>19</v>
      </c>
      <c r="D15" s="16" t="s">
        <v>20</v>
      </c>
      <c r="E15" s="16">
        <v>1988</v>
      </c>
      <c r="F15" s="16" t="s">
        <v>13</v>
      </c>
    </row>
    <row r="16" spans="1:6" ht="15.75" hidden="1" thickBot="1" x14ac:dyDescent="0.3">
      <c r="A16" s="15" t="s">
        <v>32</v>
      </c>
      <c r="B16" s="16" t="s">
        <v>31</v>
      </c>
      <c r="C16" s="16" t="s">
        <v>19</v>
      </c>
      <c r="D16" s="16" t="s">
        <v>33</v>
      </c>
      <c r="E16" s="16">
        <v>2016</v>
      </c>
      <c r="F16" s="16" t="s">
        <v>13</v>
      </c>
    </row>
    <row r="17" spans="1:6" ht="15.75" hidden="1" thickBot="1" x14ac:dyDescent="0.3">
      <c r="A17" s="15" t="s">
        <v>34</v>
      </c>
      <c r="B17" s="16" t="s">
        <v>31</v>
      </c>
      <c r="C17" s="16" t="s">
        <v>19</v>
      </c>
      <c r="D17" s="16" t="s">
        <v>33</v>
      </c>
      <c r="E17" s="16">
        <v>2016</v>
      </c>
      <c r="F17" s="16" t="s">
        <v>10</v>
      </c>
    </row>
    <row r="18" spans="1:6" ht="15.75" hidden="1" thickBot="1" x14ac:dyDescent="0.3">
      <c r="A18" s="15" t="s">
        <v>389</v>
      </c>
      <c r="B18" s="16" t="s">
        <v>31</v>
      </c>
      <c r="C18" s="16" t="s">
        <v>19</v>
      </c>
      <c r="D18" s="16" t="s">
        <v>390</v>
      </c>
      <c r="E18" s="16">
        <v>2019</v>
      </c>
      <c r="F18" s="16" t="s">
        <v>28</v>
      </c>
    </row>
    <row r="19" spans="1:6" ht="15.75" hidden="1" thickBot="1" x14ac:dyDescent="0.3">
      <c r="A19" s="15" t="s">
        <v>32</v>
      </c>
      <c r="B19" s="16" t="s">
        <v>31</v>
      </c>
      <c r="C19" s="16" t="s">
        <v>19</v>
      </c>
      <c r="D19" s="16" t="s">
        <v>390</v>
      </c>
      <c r="E19" s="16">
        <v>2019</v>
      </c>
      <c r="F19" s="16" t="s">
        <v>13</v>
      </c>
    </row>
    <row r="20" spans="1:6" ht="15.75" hidden="1" thickBot="1" x14ac:dyDescent="0.3">
      <c r="A20" s="15" t="s">
        <v>17</v>
      </c>
      <c r="B20" s="16" t="s">
        <v>35</v>
      </c>
      <c r="C20" s="16" t="s">
        <v>19</v>
      </c>
      <c r="D20" s="16" t="s">
        <v>36</v>
      </c>
      <c r="E20" s="16">
        <v>1986</v>
      </c>
      <c r="F20" s="16" t="s">
        <v>13</v>
      </c>
    </row>
    <row r="21" spans="1:6" ht="15.75" hidden="1" thickBot="1" x14ac:dyDescent="0.3">
      <c r="A21" s="15" t="s">
        <v>17</v>
      </c>
      <c r="B21" s="16" t="s">
        <v>35</v>
      </c>
      <c r="C21" s="16" t="s">
        <v>19</v>
      </c>
      <c r="D21" s="16" t="s">
        <v>169</v>
      </c>
      <c r="E21" s="16">
        <v>2019</v>
      </c>
      <c r="F21" s="16" t="s">
        <v>13</v>
      </c>
    </row>
    <row r="22" spans="1:6" ht="15.75" hidden="1" thickBot="1" x14ac:dyDescent="0.3">
      <c r="A22" s="15" t="s">
        <v>17</v>
      </c>
      <c r="B22" s="16" t="s">
        <v>37</v>
      </c>
      <c r="C22" s="16" t="s">
        <v>19</v>
      </c>
      <c r="D22" s="16" t="s">
        <v>20</v>
      </c>
      <c r="E22" s="16">
        <v>1990</v>
      </c>
      <c r="F22" s="16" t="s">
        <v>13</v>
      </c>
    </row>
    <row r="23" spans="1:6" ht="15.75" hidden="1" thickBot="1" x14ac:dyDescent="0.3">
      <c r="A23" s="17" t="s">
        <v>391</v>
      </c>
      <c r="B23" s="18" t="s">
        <v>37</v>
      </c>
      <c r="C23" s="18" t="s">
        <v>19</v>
      </c>
      <c r="D23" s="18" t="s">
        <v>33</v>
      </c>
      <c r="E23" s="18">
        <v>2019</v>
      </c>
      <c r="F23" s="18" t="s">
        <v>10</v>
      </c>
    </row>
    <row r="24" spans="1:6" ht="15.75" hidden="1" thickBot="1" x14ac:dyDescent="0.3">
      <c r="A24" s="15" t="s">
        <v>34</v>
      </c>
      <c r="B24" s="16" t="s">
        <v>37</v>
      </c>
      <c r="C24" s="16" t="s">
        <v>19</v>
      </c>
      <c r="D24" s="16" t="s">
        <v>33</v>
      </c>
      <c r="E24" s="16">
        <v>2019</v>
      </c>
      <c r="F24" s="16" t="s">
        <v>28</v>
      </c>
    </row>
    <row r="25" spans="1:6" ht="15.75" hidden="1" thickBot="1" x14ac:dyDescent="0.3">
      <c r="A25" s="15" t="s">
        <v>34</v>
      </c>
      <c r="B25" s="16" t="s">
        <v>38</v>
      </c>
      <c r="C25" s="16" t="s">
        <v>19</v>
      </c>
      <c r="D25" s="16" t="s">
        <v>39</v>
      </c>
      <c r="E25" s="16">
        <v>2014</v>
      </c>
      <c r="F25" s="16" t="s">
        <v>10</v>
      </c>
    </row>
    <row r="26" spans="1:6" ht="15.75" hidden="1" thickBot="1" x14ac:dyDescent="0.3">
      <c r="A26" s="15" t="s">
        <v>34</v>
      </c>
      <c r="B26" s="16" t="s">
        <v>38</v>
      </c>
      <c r="C26" s="16" t="s">
        <v>19</v>
      </c>
      <c r="D26" s="16" t="s">
        <v>40</v>
      </c>
      <c r="E26" s="16">
        <v>2014</v>
      </c>
      <c r="F26" s="16" t="s">
        <v>28</v>
      </c>
    </row>
    <row r="27" spans="1:6" ht="15.75" hidden="1" thickBot="1" x14ac:dyDescent="0.3">
      <c r="A27" s="15" t="s">
        <v>32</v>
      </c>
      <c r="B27" s="16" t="s">
        <v>38</v>
      </c>
      <c r="C27" s="16" t="s">
        <v>19</v>
      </c>
      <c r="D27" s="16" t="s">
        <v>392</v>
      </c>
      <c r="E27" s="16">
        <v>2019</v>
      </c>
      <c r="F27" s="16" t="s">
        <v>10</v>
      </c>
    </row>
    <row r="28" spans="1:6" ht="15.75" hidden="1" thickBot="1" x14ac:dyDescent="0.3">
      <c r="A28" s="17" t="s">
        <v>41</v>
      </c>
      <c r="B28" s="18" t="s">
        <v>42</v>
      </c>
      <c r="C28" s="18" t="s">
        <v>19</v>
      </c>
      <c r="D28" s="18" t="s">
        <v>33</v>
      </c>
      <c r="E28" s="18">
        <v>2018</v>
      </c>
      <c r="F28" s="18" t="s">
        <v>10</v>
      </c>
    </row>
    <row r="29" spans="1:6" ht="15.75" hidden="1" thickBot="1" x14ac:dyDescent="0.3">
      <c r="A29" s="15" t="s">
        <v>43</v>
      </c>
      <c r="B29" s="16" t="s">
        <v>15</v>
      </c>
      <c r="C29" s="16" t="s">
        <v>19</v>
      </c>
      <c r="D29" s="16" t="s">
        <v>16</v>
      </c>
      <c r="E29" s="16">
        <v>2015</v>
      </c>
      <c r="F29" s="16" t="s">
        <v>13</v>
      </c>
    </row>
    <row r="30" spans="1:6" ht="15.75" hidden="1" thickBot="1" x14ac:dyDescent="0.3">
      <c r="A30" s="15" t="s">
        <v>43</v>
      </c>
      <c r="B30" s="16" t="s">
        <v>15</v>
      </c>
      <c r="C30" s="16" t="s">
        <v>19</v>
      </c>
      <c r="D30" s="16" t="s">
        <v>16</v>
      </c>
      <c r="E30" s="16">
        <v>2016</v>
      </c>
      <c r="F30" s="16" t="s">
        <v>10</v>
      </c>
    </row>
    <row r="31" spans="1:6" ht="15.75" hidden="1" thickBot="1" x14ac:dyDescent="0.3">
      <c r="A31" s="15" t="s">
        <v>43</v>
      </c>
      <c r="B31" s="16" t="s">
        <v>15</v>
      </c>
      <c r="C31" s="16" t="s">
        <v>19</v>
      </c>
      <c r="D31" s="16" t="s">
        <v>16</v>
      </c>
      <c r="E31" s="16">
        <v>2017</v>
      </c>
      <c r="F31" s="16" t="s">
        <v>13</v>
      </c>
    </row>
    <row r="32" spans="1:6" ht="15.75" hidden="1" thickBot="1" x14ac:dyDescent="0.3">
      <c r="A32" s="15" t="s">
        <v>43</v>
      </c>
      <c r="B32" s="16" t="s">
        <v>15</v>
      </c>
      <c r="C32" s="16" t="s">
        <v>19</v>
      </c>
      <c r="D32" s="16" t="s">
        <v>16</v>
      </c>
      <c r="E32" s="16">
        <v>2018</v>
      </c>
      <c r="F32" s="16" t="s">
        <v>13</v>
      </c>
    </row>
    <row r="33" spans="1:6" ht="15.75" hidden="1" thickBot="1" x14ac:dyDescent="0.3">
      <c r="A33" s="15" t="s">
        <v>43</v>
      </c>
      <c r="B33" s="16" t="s">
        <v>44</v>
      </c>
      <c r="C33" s="16" t="s">
        <v>19</v>
      </c>
      <c r="D33" s="16" t="s">
        <v>45</v>
      </c>
      <c r="E33" s="16">
        <v>2006</v>
      </c>
      <c r="F33" s="16" t="s">
        <v>13</v>
      </c>
    </row>
    <row r="34" spans="1:6" ht="15.75" hidden="1" thickBot="1" x14ac:dyDescent="0.3">
      <c r="A34" s="19" t="s">
        <v>17</v>
      </c>
      <c r="B34" s="20" t="s">
        <v>7</v>
      </c>
      <c r="C34" s="20" t="s">
        <v>46</v>
      </c>
      <c r="D34" s="20" t="s">
        <v>29</v>
      </c>
      <c r="E34" s="20">
        <v>2016</v>
      </c>
      <c r="F34" s="20" t="s">
        <v>28</v>
      </c>
    </row>
    <row r="35" spans="1:6" ht="15.75" hidden="1" thickBot="1" x14ac:dyDescent="0.3">
      <c r="A35" s="15" t="s">
        <v>6</v>
      </c>
      <c r="B35" s="16" t="s">
        <v>7</v>
      </c>
      <c r="C35" s="16" t="s">
        <v>46</v>
      </c>
      <c r="D35" s="16" t="s">
        <v>9</v>
      </c>
      <c r="E35" s="16">
        <v>2017</v>
      </c>
      <c r="F35" s="16" t="s">
        <v>10</v>
      </c>
    </row>
    <row r="36" spans="1:6" ht="15.75" hidden="1" thickBot="1" x14ac:dyDescent="0.3">
      <c r="A36" s="15" t="s">
        <v>17</v>
      </c>
      <c r="B36" s="16" t="s">
        <v>22</v>
      </c>
      <c r="C36" s="16" t="s">
        <v>46</v>
      </c>
      <c r="D36" s="16" t="s">
        <v>23</v>
      </c>
      <c r="E36" s="16">
        <v>1980</v>
      </c>
      <c r="F36" s="16" t="s">
        <v>13</v>
      </c>
    </row>
    <row r="37" spans="1:6" ht="15.75" hidden="1" thickBot="1" x14ac:dyDescent="0.3">
      <c r="A37" s="15" t="s">
        <v>26</v>
      </c>
      <c r="B37" s="16" t="s">
        <v>22</v>
      </c>
      <c r="C37" s="16" t="s">
        <v>46</v>
      </c>
      <c r="D37" s="16" t="s">
        <v>27</v>
      </c>
      <c r="E37" s="16">
        <v>1994</v>
      </c>
      <c r="F37" s="16" t="s">
        <v>10</v>
      </c>
    </row>
    <row r="38" spans="1:6" ht="15.75" hidden="1" thickBot="1" x14ac:dyDescent="0.3">
      <c r="A38" s="15" t="s">
        <v>17</v>
      </c>
      <c r="B38" s="16" t="s">
        <v>22</v>
      </c>
      <c r="C38" s="16" t="s">
        <v>46</v>
      </c>
      <c r="D38" s="16" t="s">
        <v>47</v>
      </c>
      <c r="E38" s="16">
        <v>1995</v>
      </c>
      <c r="F38" s="16" t="s">
        <v>13</v>
      </c>
    </row>
    <row r="39" spans="1:6" ht="15.75" hidden="1" thickBot="1" x14ac:dyDescent="0.3">
      <c r="A39" s="15" t="s">
        <v>17</v>
      </c>
      <c r="B39" s="16" t="s">
        <v>22</v>
      </c>
      <c r="C39" s="16" t="s">
        <v>46</v>
      </c>
      <c r="D39" s="16" t="s">
        <v>29</v>
      </c>
      <c r="E39" s="16">
        <v>2018</v>
      </c>
      <c r="F39" s="16" t="s">
        <v>10</v>
      </c>
    </row>
    <row r="40" spans="1:6" ht="15.75" hidden="1" thickBot="1" x14ac:dyDescent="0.3">
      <c r="A40" s="15" t="s">
        <v>17</v>
      </c>
      <c r="B40" s="16" t="s">
        <v>30</v>
      </c>
      <c r="C40" s="16" t="s">
        <v>46</v>
      </c>
      <c r="D40" s="16" t="s">
        <v>48</v>
      </c>
      <c r="E40" s="16">
        <v>1978</v>
      </c>
      <c r="F40" s="16" t="s">
        <v>13</v>
      </c>
    </row>
    <row r="41" spans="1:6" ht="15.75" hidden="1" thickBot="1" x14ac:dyDescent="0.3">
      <c r="A41" s="15" t="s">
        <v>17</v>
      </c>
      <c r="B41" s="16" t="s">
        <v>30</v>
      </c>
      <c r="C41" s="16" t="s">
        <v>46</v>
      </c>
      <c r="D41" s="16" t="s">
        <v>20</v>
      </c>
      <c r="E41" s="16">
        <v>1987</v>
      </c>
      <c r="F41" s="16" t="s">
        <v>13</v>
      </c>
    </row>
    <row r="42" spans="1:6" ht="15.75" hidden="1" thickBot="1" x14ac:dyDescent="0.3">
      <c r="A42" s="15" t="s">
        <v>17</v>
      </c>
      <c r="B42" s="16" t="s">
        <v>31</v>
      </c>
      <c r="C42" s="16" t="s">
        <v>46</v>
      </c>
      <c r="D42" s="16" t="s">
        <v>20</v>
      </c>
      <c r="E42" s="16">
        <v>1988</v>
      </c>
      <c r="F42" s="16" t="s">
        <v>13</v>
      </c>
    </row>
    <row r="43" spans="1:6" ht="15.75" hidden="1" thickBot="1" x14ac:dyDescent="0.3">
      <c r="A43" s="15" t="s">
        <v>34</v>
      </c>
      <c r="B43" s="16" t="s">
        <v>31</v>
      </c>
      <c r="C43" s="16" t="s">
        <v>46</v>
      </c>
      <c r="D43" s="16" t="s">
        <v>33</v>
      </c>
      <c r="E43" s="16">
        <v>2017</v>
      </c>
      <c r="F43" s="16" t="s">
        <v>28</v>
      </c>
    </row>
    <row r="44" spans="1:6" ht="15.75" hidden="1" thickBot="1" x14ac:dyDescent="0.3">
      <c r="A44" s="15" t="s">
        <v>389</v>
      </c>
      <c r="B44" s="16" t="s">
        <v>31</v>
      </c>
      <c r="C44" s="16" t="s">
        <v>46</v>
      </c>
      <c r="D44" s="16" t="s">
        <v>390</v>
      </c>
      <c r="E44" s="16">
        <v>2019</v>
      </c>
      <c r="F44" s="16" t="s">
        <v>10</v>
      </c>
    </row>
    <row r="45" spans="1:6" ht="15.75" hidden="1" thickBot="1" x14ac:dyDescent="0.3">
      <c r="A45" s="15" t="s">
        <v>32</v>
      </c>
      <c r="B45" s="16" t="s">
        <v>31</v>
      </c>
      <c r="C45" s="16" t="s">
        <v>46</v>
      </c>
      <c r="D45" s="16" t="s">
        <v>390</v>
      </c>
      <c r="E45" s="16">
        <v>2019</v>
      </c>
      <c r="F45" s="16" t="s">
        <v>13</v>
      </c>
    </row>
    <row r="46" spans="1:6" ht="15.75" hidden="1" thickBot="1" x14ac:dyDescent="0.3">
      <c r="A46" s="15" t="s">
        <v>17</v>
      </c>
      <c r="B46" s="16" t="s">
        <v>37</v>
      </c>
      <c r="C46" s="16" t="s">
        <v>46</v>
      </c>
      <c r="D46" s="16" t="s">
        <v>20</v>
      </c>
      <c r="E46" s="16">
        <v>1990</v>
      </c>
      <c r="F46" s="16" t="s">
        <v>13</v>
      </c>
    </row>
    <row r="47" spans="1:6" ht="15.75" hidden="1" thickBot="1" x14ac:dyDescent="0.3">
      <c r="A47" s="15" t="s">
        <v>17</v>
      </c>
      <c r="B47" s="16" t="s">
        <v>37</v>
      </c>
      <c r="C47" s="16" t="s">
        <v>46</v>
      </c>
      <c r="D47" s="16" t="s">
        <v>49</v>
      </c>
      <c r="E47" s="16">
        <v>2001</v>
      </c>
      <c r="F47" s="16" t="s">
        <v>13</v>
      </c>
    </row>
    <row r="48" spans="1:6" ht="15.75" hidden="1" thickBot="1" x14ac:dyDescent="0.3">
      <c r="A48" s="15" t="s">
        <v>34</v>
      </c>
      <c r="B48" s="16" t="s">
        <v>37</v>
      </c>
      <c r="C48" s="16" t="s">
        <v>46</v>
      </c>
      <c r="D48" s="16" t="s">
        <v>33</v>
      </c>
      <c r="E48" s="16">
        <v>2018</v>
      </c>
      <c r="F48" s="16" t="s">
        <v>28</v>
      </c>
    </row>
    <row r="49" spans="1:6" ht="15.75" hidden="1" thickBot="1" x14ac:dyDescent="0.3">
      <c r="A49" s="17" t="s">
        <v>391</v>
      </c>
      <c r="B49" s="18" t="s">
        <v>37</v>
      </c>
      <c r="C49" s="18" t="s">
        <v>46</v>
      </c>
      <c r="D49" s="18" t="s">
        <v>33</v>
      </c>
      <c r="E49" s="18">
        <v>2019</v>
      </c>
      <c r="F49" s="18" t="s">
        <v>10</v>
      </c>
    </row>
    <row r="50" spans="1:6" ht="15.75" hidden="1" thickBot="1" x14ac:dyDescent="0.3">
      <c r="A50" s="15" t="s">
        <v>34</v>
      </c>
      <c r="B50" s="16" t="s">
        <v>37</v>
      </c>
      <c r="C50" s="16" t="s">
        <v>46</v>
      </c>
      <c r="D50" s="16" t="s">
        <v>33</v>
      </c>
      <c r="E50" s="16">
        <v>2019</v>
      </c>
      <c r="F50" s="16" t="s">
        <v>13</v>
      </c>
    </row>
    <row r="51" spans="1:6" ht="15.75" hidden="1" thickBot="1" x14ac:dyDescent="0.3">
      <c r="A51" s="15" t="s">
        <v>32</v>
      </c>
      <c r="B51" s="16" t="s">
        <v>50</v>
      </c>
      <c r="C51" s="16" t="s">
        <v>46</v>
      </c>
      <c r="D51" s="16" t="s">
        <v>51</v>
      </c>
      <c r="E51" s="16">
        <v>2014</v>
      </c>
      <c r="F51" s="16" t="s">
        <v>13</v>
      </c>
    </row>
    <row r="52" spans="1:6" ht="15.75" hidden="1" thickBot="1" x14ac:dyDescent="0.3">
      <c r="A52" s="15" t="s">
        <v>17</v>
      </c>
      <c r="B52" s="16" t="s">
        <v>38</v>
      </c>
      <c r="C52" s="16" t="s">
        <v>46</v>
      </c>
      <c r="D52" s="16" t="s">
        <v>16</v>
      </c>
      <c r="E52" s="16">
        <v>2003</v>
      </c>
      <c r="F52" s="16" t="s">
        <v>10</v>
      </c>
    </row>
    <row r="53" spans="1:6" ht="15.75" hidden="1" thickBot="1" x14ac:dyDescent="0.3">
      <c r="A53" s="15" t="s">
        <v>34</v>
      </c>
      <c r="B53" s="16" t="s">
        <v>38</v>
      </c>
      <c r="C53" s="16" t="s">
        <v>46</v>
      </c>
      <c r="D53" s="16" t="s">
        <v>40</v>
      </c>
      <c r="E53" s="16">
        <v>2014</v>
      </c>
      <c r="F53" s="16" t="s">
        <v>28</v>
      </c>
    </row>
    <row r="54" spans="1:6" ht="15.75" thickBot="1" x14ac:dyDescent="0.3">
      <c r="A54" s="17" t="s">
        <v>52</v>
      </c>
      <c r="B54" s="18" t="s">
        <v>38</v>
      </c>
      <c r="C54" s="18" t="s">
        <v>46</v>
      </c>
      <c r="D54" s="18" t="s">
        <v>51</v>
      </c>
      <c r="E54" s="18">
        <v>2016</v>
      </c>
      <c r="F54" s="18" t="s">
        <v>13</v>
      </c>
    </row>
    <row r="55" spans="1:6" ht="15.75" hidden="1" thickBot="1" x14ac:dyDescent="0.3">
      <c r="A55" s="15" t="s">
        <v>32</v>
      </c>
      <c r="B55" s="16" t="s">
        <v>38</v>
      </c>
      <c r="C55" s="16" t="s">
        <v>46</v>
      </c>
      <c r="D55" s="16" t="s">
        <v>392</v>
      </c>
      <c r="E55" s="16">
        <v>2019</v>
      </c>
      <c r="F55" s="16" t="s">
        <v>10</v>
      </c>
    </row>
    <row r="56" spans="1:6" ht="15.75" hidden="1" thickBot="1" x14ac:dyDescent="0.3">
      <c r="A56" s="17" t="s">
        <v>41</v>
      </c>
      <c r="B56" s="18" t="s">
        <v>42</v>
      </c>
      <c r="C56" s="18" t="s">
        <v>46</v>
      </c>
      <c r="D56" s="18" t="s">
        <v>33</v>
      </c>
      <c r="E56" s="18">
        <v>2018</v>
      </c>
      <c r="F56" s="18" t="s">
        <v>13</v>
      </c>
    </row>
    <row r="57" spans="1:6" ht="15.75" hidden="1" thickBot="1" x14ac:dyDescent="0.3">
      <c r="A57" s="15" t="s">
        <v>43</v>
      </c>
      <c r="B57" s="16" t="s">
        <v>15</v>
      </c>
      <c r="C57" s="16" t="s">
        <v>46</v>
      </c>
      <c r="D57" s="16" t="s">
        <v>16</v>
      </c>
      <c r="E57" s="16">
        <v>2015</v>
      </c>
      <c r="F57" s="16" t="s">
        <v>10</v>
      </c>
    </row>
    <row r="58" spans="1:6" ht="15.75" hidden="1" thickBot="1" x14ac:dyDescent="0.3">
      <c r="A58" s="15" t="s">
        <v>43</v>
      </c>
      <c r="B58" s="16" t="s">
        <v>15</v>
      </c>
      <c r="C58" s="16" t="s">
        <v>46</v>
      </c>
      <c r="D58" s="16" t="s">
        <v>16</v>
      </c>
      <c r="E58" s="16">
        <v>2016</v>
      </c>
      <c r="F58" s="16" t="s">
        <v>10</v>
      </c>
    </row>
    <row r="59" spans="1:6" ht="15.75" hidden="1" thickBot="1" x14ac:dyDescent="0.3">
      <c r="A59" s="15" t="s">
        <v>43</v>
      </c>
      <c r="B59" s="16" t="s">
        <v>15</v>
      </c>
      <c r="C59" s="16" t="s">
        <v>46</v>
      </c>
      <c r="D59" s="16" t="s">
        <v>16</v>
      </c>
      <c r="E59" s="16">
        <v>2017</v>
      </c>
      <c r="F59" s="16" t="s">
        <v>13</v>
      </c>
    </row>
    <row r="60" spans="1:6" ht="15.75" hidden="1" thickBot="1" x14ac:dyDescent="0.3">
      <c r="A60" s="19" t="s">
        <v>17</v>
      </c>
      <c r="B60" s="20" t="s">
        <v>30</v>
      </c>
      <c r="C60" s="20" t="s">
        <v>393</v>
      </c>
      <c r="D60" s="20" t="s">
        <v>394</v>
      </c>
      <c r="E60" s="20">
        <v>2019</v>
      </c>
      <c r="F60" s="20" t="s">
        <v>28</v>
      </c>
    </row>
    <row r="61" spans="1:6" ht="15.75" hidden="1" thickBot="1" x14ac:dyDescent="0.3">
      <c r="A61" s="15" t="s">
        <v>17</v>
      </c>
      <c r="B61" s="16" t="s">
        <v>22</v>
      </c>
      <c r="C61" s="16" t="s">
        <v>53</v>
      </c>
      <c r="D61" s="16" t="s">
        <v>54</v>
      </c>
      <c r="E61" s="16">
        <v>1979</v>
      </c>
      <c r="F61" s="16" t="s">
        <v>13</v>
      </c>
    </row>
    <row r="62" spans="1:6" ht="15.75" hidden="1" thickBot="1" x14ac:dyDescent="0.3">
      <c r="A62" s="15" t="s">
        <v>17</v>
      </c>
      <c r="B62" s="16" t="s">
        <v>22</v>
      </c>
      <c r="C62" s="16" t="s">
        <v>53</v>
      </c>
      <c r="D62" s="16" t="s">
        <v>55</v>
      </c>
      <c r="E62" s="16">
        <v>1992</v>
      </c>
      <c r="F62" s="16" t="s">
        <v>13</v>
      </c>
    </row>
    <row r="63" spans="1:6" ht="15.75" hidden="1" thickBot="1" x14ac:dyDescent="0.3">
      <c r="A63" s="15" t="s">
        <v>17</v>
      </c>
      <c r="B63" s="16" t="s">
        <v>22</v>
      </c>
      <c r="C63" s="16" t="s">
        <v>53</v>
      </c>
      <c r="D63" s="16" t="s">
        <v>56</v>
      </c>
      <c r="E63" s="16">
        <v>2000</v>
      </c>
      <c r="F63" s="16" t="s">
        <v>13</v>
      </c>
    </row>
    <row r="64" spans="1:6" ht="15.75" hidden="1" thickBot="1" x14ac:dyDescent="0.3">
      <c r="A64" s="15" t="s">
        <v>6</v>
      </c>
      <c r="B64" s="16" t="s">
        <v>22</v>
      </c>
      <c r="C64" s="16" t="s">
        <v>53</v>
      </c>
      <c r="D64" s="16" t="s">
        <v>57</v>
      </c>
      <c r="E64" s="16">
        <v>1994</v>
      </c>
      <c r="F64" s="16" t="s">
        <v>13</v>
      </c>
    </row>
    <row r="65" spans="1:6" ht="15.75" hidden="1" thickBot="1" x14ac:dyDescent="0.3">
      <c r="A65" s="15" t="s">
        <v>17</v>
      </c>
      <c r="B65" s="16" t="s">
        <v>11</v>
      </c>
      <c r="C65" s="16" t="s">
        <v>53</v>
      </c>
      <c r="D65" s="16" t="s">
        <v>58</v>
      </c>
      <c r="E65" s="16">
        <v>2001</v>
      </c>
      <c r="F65" s="16" t="s">
        <v>13</v>
      </c>
    </row>
    <row r="66" spans="1:6" ht="15.75" hidden="1" thickBot="1" x14ac:dyDescent="0.3">
      <c r="A66" s="15" t="s">
        <v>17</v>
      </c>
      <c r="B66" s="16" t="s">
        <v>11</v>
      </c>
      <c r="C66" s="16" t="s">
        <v>53</v>
      </c>
      <c r="D66" s="16" t="s">
        <v>59</v>
      </c>
      <c r="E66" s="16">
        <v>2014</v>
      </c>
      <c r="F66" s="16" t="s">
        <v>13</v>
      </c>
    </row>
    <row r="67" spans="1:6" ht="15.75" hidden="1" thickBot="1" x14ac:dyDescent="0.3">
      <c r="A67" s="15" t="s">
        <v>6</v>
      </c>
      <c r="B67" s="16" t="s">
        <v>37</v>
      </c>
      <c r="C67" s="16" t="s">
        <v>53</v>
      </c>
      <c r="D67" s="16" t="s">
        <v>49</v>
      </c>
      <c r="E67" s="16">
        <v>2001</v>
      </c>
      <c r="F67" s="16" t="s">
        <v>13</v>
      </c>
    </row>
    <row r="68" spans="1:6" ht="15.75" hidden="1" thickBot="1" x14ac:dyDescent="0.3">
      <c r="A68" s="15" t="s">
        <v>60</v>
      </c>
      <c r="B68" s="16" t="s">
        <v>37</v>
      </c>
      <c r="C68" s="16" t="s">
        <v>53</v>
      </c>
      <c r="D68" s="16" t="s">
        <v>49</v>
      </c>
      <c r="E68" s="16">
        <v>2001</v>
      </c>
      <c r="F68" s="16" t="s">
        <v>13</v>
      </c>
    </row>
    <row r="69" spans="1:6" ht="15.75" hidden="1" thickBot="1" x14ac:dyDescent="0.3">
      <c r="A69" s="15" t="s">
        <v>17</v>
      </c>
      <c r="B69" s="16" t="s">
        <v>37</v>
      </c>
      <c r="C69" s="16" t="s">
        <v>53</v>
      </c>
      <c r="D69" s="16" t="s">
        <v>49</v>
      </c>
      <c r="E69" s="16">
        <v>1999</v>
      </c>
      <c r="F69" s="16" t="s">
        <v>13</v>
      </c>
    </row>
    <row r="70" spans="1:6" ht="15.75" hidden="1" thickBot="1" x14ac:dyDescent="0.3">
      <c r="A70" s="15" t="s">
        <v>17</v>
      </c>
      <c r="B70" s="16" t="s">
        <v>37</v>
      </c>
      <c r="C70" s="16" t="s">
        <v>53</v>
      </c>
      <c r="D70" s="16" t="s">
        <v>61</v>
      </c>
      <c r="E70" s="16">
        <v>2006</v>
      </c>
      <c r="F70" s="16" t="s">
        <v>13</v>
      </c>
    </row>
    <row r="71" spans="1:6" ht="15.75" hidden="1" thickBot="1" x14ac:dyDescent="0.3">
      <c r="A71" s="15" t="s">
        <v>17</v>
      </c>
      <c r="B71" s="16" t="s">
        <v>37</v>
      </c>
      <c r="C71" s="16" t="s">
        <v>53</v>
      </c>
      <c r="D71" s="16" t="s">
        <v>62</v>
      </c>
      <c r="E71" s="16">
        <v>2016</v>
      </c>
      <c r="F71" s="16" t="s">
        <v>10</v>
      </c>
    </row>
    <row r="72" spans="1:6" ht="15.75" hidden="1" thickBot="1" x14ac:dyDescent="0.3">
      <c r="A72" s="15" t="s">
        <v>17</v>
      </c>
      <c r="B72" s="16" t="s">
        <v>50</v>
      </c>
      <c r="C72" s="16" t="s">
        <v>53</v>
      </c>
      <c r="D72" s="16" t="s">
        <v>58</v>
      </c>
      <c r="E72" s="16">
        <v>2005</v>
      </c>
      <c r="F72" s="16" t="s">
        <v>13</v>
      </c>
    </row>
    <row r="73" spans="1:6" ht="15.75" hidden="1" thickBot="1" x14ac:dyDescent="0.3">
      <c r="A73" s="15" t="s">
        <v>17</v>
      </c>
      <c r="B73" s="16" t="s">
        <v>50</v>
      </c>
      <c r="C73" s="16" t="s">
        <v>53</v>
      </c>
      <c r="D73" s="16" t="s">
        <v>58</v>
      </c>
      <c r="E73" s="16">
        <v>2006</v>
      </c>
      <c r="F73" s="16" t="s">
        <v>13</v>
      </c>
    </row>
    <row r="74" spans="1:6" ht="15.75" hidden="1" thickBot="1" x14ac:dyDescent="0.3">
      <c r="A74" s="15" t="s">
        <v>32</v>
      </c>
      <c r="B74" s="16" t="s">
        <v>50</v>
      </c>
      <c r="C74" s="16" t="s">
        <v>53</v>
      </c>
      <c r="D74" s="16" t="s">
        <v>51</v>
      </c>
      <c r="E74" s="16">
        <v>2014</v>
      </c>
      <c r="F74" s="16" t="s">
        <v>13</v>
      </c>
    </row>
    <row r="75" spans="1:6" ht="15.75" hidden="1" thickBot="1" x14ac:dyDescent="0.3">
      <c r="A75" s="15" t="s">
        <v>6</v>
      </c>
      <c r="B75" s="16" t="s">
        <v>38</v>
      </c>
      <c r="C75" s="16" t="s">
        <v>53</v>
      </c>
      <c r="D75" s="16" t="s">
        <v>63</v>
      </c>
      <c r="E75" s="16">
        <v>2009</v>
      </c>
      <c r="F75" s="16" t="s">
        <v>28</v>
      </c>
    </row>
    <row r="76" spans="1:6" ht="15.75" hidden="1" thickBot="1" x14ac:dyDescent="0.3">
      <c r="A76" s="15" t="s">
        <v>17</v>
      </c>
      <c r="B76" s="16" t="s">
        <v>38</v>
      </c>
      <c r="C76" s="16" t="s">
        <v>53</v>
      </c>
      <c r="D76" s="16" t="s">
        <v>63</v>
      </c>
      <c r="E76" s="16">
        <v>2009</v>
      </c>
      <c r="F76" s="16" t="s">
        <v>10</v>
      </c>
    </row>
    <row r="77" spans="1:6" ht="15.75" hidden="1" thickBot="1" x14ac:dyDescent="0.3">
      <c r="A77" s="15" t="s">
        <v>6</v>
      </c>
      <c r="B77" s="16" t="s">
        <v>38</v>
      </c>
      <c r="C77" s="16" t="s">
        <v>53</v>
      </c>
      <c r="D77" s="16" t="s">
        <v>63</v>
      </c>
      <c r="E77" s="16">
        <v>2010</v>
      </c>
      <c r="F77" s="16" t="s">
        <v>13</v>
      </c>
    </row>
    <row r="78" spans="1:6" ht="15.75" hidden="1" thickBot="1" x14ac:dyDescent="0.3">
      <c r="A78" s="15" t="s">
        <v>6</v>
      </c>
      <c r="B78" s="16" t="s">
        <v>38</v>
      </c>
      <c r="C78" s="16" t="s">
        <v>53</v>
      </c>
      <c r="D78" s="16" t="s">
        <v>63</v>
      </c>
      <c r="E78" s="16">
        <v>2011</v>
      </c>
      <c r="F78" s="16" t="s">
        <v>13</v>
      </c>
    </row>
    <row r="79" spans="1:6" ht="15.75" hidden="1" thickBot="1" x14ac:dyDescent="0.3">
      <c r="A79" s="15" t="s">
        <v>6</v>
      </c>
      <c r="B79" s="16" t="s">
        <v>38</v>
      </c>
      <c r="C79" s="16" t="s">
        <v>53</v>
      </c>
      <c r="D79" s="16" t="s">
        <v>63</v>
      </c>
      <c r="E79" s="16">
        <v>2012</v>
      </c>
      <c r="F79" s="16" t="s">
        <v>13</v>
      </c>
    </row>
    <row r="80" spans="1:6" ht="15.75" hidden="1" thickBot="1" x14ac:dyDescent="0.3">
      <c r="A80" s="15" t="s">
        <v>6</v>
      </c>
      <c r="B80" s="16" t="s">
        <v>38</v>
      </c>
      <c r="C80" s="16" t="s">
        <v>53</v>
      </c>
      <c r="D80" s="16" t="s">
        <v>63</v>
      </c>
      <c r="E80" s="16">
        <v>2013</v>
      </c>
      <c r="F80" s="16" t="s">
        <v>10</v>
      </c>
    </row>
    <row r="81" spans="1:6" ht="15.75" hidden="1" thickBot="1" x14ac:dyDescent="0.3">
      <c r="A81" s="15" t="s">
        <v>17</v>
      </c>
      <c r="B81" s="16" t="s">
        <v>38</v>
      </c>
      <c r="C81" s="16" t="s">
        <v>53</v>
      </c>
      <c r="D81" s="16" t="s">
        <v>59</v>
      </c>
      <c r="E81" s="16">
        <v>2014</v>
      </c>
      <c r="F81" s="16" t="s">
        <v>10</v>
      </c>
    </row>
    <row r="82" spans="1:6" ht="15.75" thickBot="1" x14ac:dyDescent="0.3">
      <c r="A82" s="17" t="s">
        <v>52</v>
      </c>
      <c r="B82" s="18" t="s">
        <v>38</v>
      </c>
      <c r="C82" s="18" t="s">
        <v>53</v>
      </c>
      <c r="D82" s="18" t="s">
        <v>51</v>
      </c>
      <c r="E82" s="18">
        <v>2016</v>
      </c>
      <c r="F82" s="18" t="s">
        <v>28</v>
      </c>
    </row>
    <row r="83" spans="1:6" ht="15.75" hidden="1" thickBot="1" x14ac:dyDescent="0.3">
      <c r="A83" s="15" t="s">
        <v>32</v>
      </c>
      <c r="B83" s="16" t="s">
        <v>38</v>
      </c>
      <c r="C83" s="16" t="s">
        <v>53</v>
      </c>
      <c r="D83" s="16" t="s">
        <v>39</v>
      </c>
      <c r="E83" s="16">
        <v>2019</v>
      </c>
      <c r="F83" s="16" t="s">
        <v>10</v>
      </c>
    </row>
    <row r="84" spans="1:6" ht="15.75" hidden="1" thickBot="1" x14ac:dyDescent="0.3">
      <c r="A84" s="15" t="s">
        <v>17</v>
      </c>
      <c r="B84" s="16" t="s">
        <v>42</v>
      </c>
      <c r="C84" s="16" t="s">
        <v>53</v>
      </c>
      <c r="D84" s="16" t="s">
        <v>49</v>
      </c>
      <c r="E84" s="16">
        <v>2001</v>
      </c>
      <c r="F84" s="16" t="s">
        <v>10</v>
      </c>
    </row>
    <row r="85" spans="1:6" ht="15.75" hidden="1" thickBot="1" x14ac:dyDescent="0.3">
      <c r="A85" s="15" t="s">
        <v>17</v>
      </c>
      <c r="B85" s="16" t="s">
        <v>42</v>
      </c>
      <c r="C85" s="16" t="s">
        <v>53</v>
      </c>
      <c r="D85" s="16" t="s">
        <v>49</v>
      </c>
      <c r="E85" s="16">
        <v>2002</v>
      </c>
      <c r="F85" s="16" t="s">
        <v>28</v>
      </c>
    </row>
    <row r="86" spans="1:6" ht="15.75" hidden="1" thickBot="1" x14ac:dyDescent="0.3">
      <c r="A86" s="15" t="s">
        <v>17</v>
      </c>
      <c r="B86" s="16" t="s">
        <v>42</v>
      </c>
      <c r="C86" s="16" t="s">
        <v>53</v>
      </c>
      <c r="D86" s="16" t="s">
        <v>49</v>
      </c>
      <c r="E86" s="16">
        <v>2003</v>
      </c>
      <c r="F86" s="16" t="s">
        <v>10</v>
      </c>
    </row>
    <row r="87" spans="1:6" ht="15.75" hidden="1" thickBot="1" x14ac:dyDescent="0.3">
      <c r="A87" s="15" t="s">
        <v>6</v>
      </c>
      <c r="B87" s="16" t="s">
        <v>42</v>
      </c>
      <c r="C87" s="16" t="s">
        <v>53</v>
      </c>
      <c r="D87" s="16" t="s">
        <v>64</v>
      </c>
      <c r="E87" s="16">
        <v>2015</v>
      </c>
      <c r="F87" s="16" t="s">
        <v>28</v>
      </c>
    </row>
    <row r="88" spans="1:6" ht="15.75" hidden="1" thickBot="1" x14ac:dyDescent="0.3">
      <c r="A88" s="15" t="s">
        <v>17</v>
      </c>
      <c r="B88" s="16" t="s">
        <v>42</v>
      </c>
      <c r="C88" s="16" t="s">
        <v>53</v>
      </c>
      <c r="D88" s="16" t="s">
        <v>65</v>
      </c>
      <c r="E88" s="16">
        <v>2016</v>
      </c>
      <c r="F88" s="16" t="s">
        <v>28</v>
      </c>
    </row>
    <row r="89" spans="1:6" ht="15.75" hidden="1" thickBot="1" x14ac:dyDescent="0.3">
      <c r="A89" s="15" t="s">
        <v>6</v>
      </c>
      <c r="B89" s="16" t="s">
        <v>42</v>
      </c>
      <c r="C89" s="16" t="s">
        <v>53</v>
      </c>
      <c r="D89" s="16" t="s">
        <v>64</v>
      </c>
      <c r="E89" s="16">
        <v>2018</v>
      </c>
      <c r="F89" s="16" t="s">
        <v>10</v>
      </c>
    </row>
    <row r="90" spans="1:6" ht="15.75" hidden="1" thickBot="1" x14ac:dyDescent="0.3">
      <c r="A90" s="17" t="s">
        <v>66</v>
      </c>
      <c r="B90" s="18" t="s">
        <v>67</v>
      </c>
      <c r="C90" s="18" t="s">
        <v>53</v>
      </c>
      <c r="D90" s="18" t="s">
        <v>68</v>
      </c>
      <c r="E90" s="18">
        <v>1999</v>
      </c>
      <c r="F90" s="18" t="s">
        <v>28</v>
      </c>
    </row>
    <row r="91" spans="1:6" ht="15.75" hidden="1" thickBot="1" x14ac:dyDescent="0.3">
      <c r="A91" s="19" t="s">
        <v>17</v>
      </c>
      <c r="B91" s="20" t="s">
        <v>69</v>
      </c>
      <c r="C91" s="20" t="s">
        <v>70</v>
      </c>
      <c r="D91" s="20" t="s">
        <v>71</v>
      </c>
      <c r="E91" s="20">
        <v>1960</v>
      </c>
      <c r="F91" s="20" t="s">
        <v>13</v>
      </c>
    </row>
    <row r="92" spans="1:6" ht="15.75" hidden="1" thickBot="1" x14ac:dyDescent="0.3">
      <c r="A92" s="15" t="s">
        <v>6</v>
      </c>
      <c r="B92" s="16" t="s">
        <v>7</v>
      </c>
      <c r="C92" s="16" t="s">
        <v>72</v>
      </c>
      <c r="D92" s="16" t="s">
        <v>73</v>
      </c>
      <c r="E92" s="16">
        <v>2018</v>
      </c>
      <c r="F92" s="16" t="s">
        <v>13</v>
      </c>
    </row>
    <row r="93" spans="1:6" ht="15.75" hidden="1" thickBot="1" x14ac:dyDescent="0.3">
      <c r="A93" s="15" t="s">
        <v>17</v>
      </c>
      <c r="B93" s="16" t="s">
        <v>7</v>
      </c>
      <c r="C93" s="16" t="s">
        <v>72</v>
      </c>
      <c r="D93" s="16" t="s">
        <v>73</v>
      </c>
      <c r="E93" s="16">
        <v>2018</v>
      </c>
      <c r="F93" s="16" t="s">
        <v>13</v>
      </c>
    </row>
    <row r="94" spans="1:6" ht="15.75" hidden="1" thickBot="1" x14ac:dyDescent="0.3">
      <c r="A94" s="15" t="s">
        <v>6</v>
      </c>
      <c r="B94" s="16" t="s">
        <v>18</v>
      </c>
      <c r="C94" s="16" t="s">
        <v>72</v>
      </c>
      <c r="D94" s="16" t="s">
        <v>74</v>
      </c>
      <c r="E94" s="16">
        <v>2017</v>
      </c>
      <c r="F94" s="16" t="s">
        <v>10</v>
      </c>
    </row>
    <row r="95" spans="1:6" ht="15.75" hidden="1" thickBot="1" x14ac:dyDescent="0.3">
      <c r="A95" s="15" t="s">
        <v>17</v>
      </c>
      <c r="B95" s="16" t="s">
        <v>18</v>
      </c>
      <c r="C95" s="16" t="s">
        <v>72</v>
      </c>
      <c r="D95" s="16" t="s">
        <v>74</v>
      </c>
      <c r="E95" s="16">
        <v>2017</v>
      </c>
      <c r="F95" s="16" t="s">
        <v>10</v>
      </c>
    </row>
    <row r="96" spans="1:6" ht="15.75" hidden="1" thickBot="1" x14ac:dyDescent="0.3">
      <c r="A96" s="15" t="s">
        <v>6</v>
      </c>
      <c r="B96" s="16" t="s">
        <v>18</v>
      </c>
      <c r="C96" s="16" t="s">
        <v>72</v>
      </c>
      <c r="D96" s="16" t="s">
        <v>74</v>
      </c>
      <c r="E96" s="16">
        <v>2018</v>
      </c>
      <c r="F96" s="16" t="s">
        <v>13</v>
      </c>
    </row>
    <row r="97" spans="1:6" ht="15.75" hidden="1" thickBot="1" x14ac:dyDescent="0.3">
      <c r="A97" s="15" t="s">
        <v>17</v>
      </c>
      <c r="B97" s="16" t="s">
        <v>18</v>
      </c>
      <c r="C97" s="16" t="s">
        <v>72</v>
      </c>
      <c r="D97" s="16" t="s">
        <v>74</v>
      </c>
      <c r="E97" s="16">
        <v>2018</v>
      </c>
      <c r="F97" s="16" t="s">
        <v>13</v>
      </c>
    </row>
    <row r="98" spans="1:6" ht="15.75" hidden="1" thickBot="1" x14ac:dyDescent="0.3">
      <c r="A98" s="15" t="s">
        <v>17</v>
      </c>
      <c r="B98" s="16" t="s">
        <v>22</v>
      </c>
      <c r="C98" s="16" t="s">
        <v>72</v>
      </c>
      <c r="D98" s="16" t="s">
        <v>75</v>
      </c>
      <c r="E98" s="16">
        <v>2014</v>
      </c>
      <c r="F98" s="16" t="s">
        <v>13</v>
      </c>
    </row>
    <row r="99" spans="1:6" ht="15.75" hidden="1" thickBot="1" x14ac:dyDescent="0.3">
      <c r="A99" s="15" t="s">
        <v>17</v>
      </c>
      <c r="B99" s="16" t="s">
        <v>30</v>
      </c>
      <c r="C99" s="16" t="s">
        <v>72</v>
      </c>
      <c r="D99" s="16" t="s">
        <v>76</v>
      </c>
      <c r="E99" s="16">
        <v>2000</v>
      </c>
      <c r="F99" s="16" t="s">
        <v>13</v>
      </c>
    </row>
    <row r="100" spans="1:6" ht="15.75" hidden="1" thickBot="1" x14ac:dyDescent="0.3">
      <c r="A100" s="15" t="s">
        <v>17</v>
      </c>
      <c r="B100" s="16" t="s">
        <v>11</v>
      </c>
      <c r="C100" s="16" t="s">
        <v>72</v>
      </c>
      <c r="D100" s="16" t="s">
        <v>75</v>
      </c>
      <c r="E100" s="16">
        <v>2016</v>
      </c>
      <c r="F100" s="16" t="s">
        <v>10</v>
      </c>
    </row>
    <row r="101" spans="1:6" ht="15.75" hidden="1" thickBot="1" x14ac:dyDescent="0.3">
      <c r="A101" s="15" t="s">
        <v>17</v>
      </c>
      <c r="B101" s="16" t="s">
        <v>35</v>
      </c>
      <c r="C101" s="16" t="s">
        <v>72</v>
      </c>
      <c r="D101" s="16" t="s">
        <v>395</v>
      </c>
      <c r="E101" s="16">
        <v>2019</v>
      </c>
      <c r="F101" s="16" t="s">
        <v>28</v>
      </c>
    </row>
    <row r="102" spans="1:6" ht="15.75" hidden="1" thickBot="1" x14ac:dyDescent="0.3">
      <c r="A102" s="15" t="s">
        <v>17</v>
      </c>
      <c r="B102" s="16" t="s">
        <v>38</v>
      </c>
      <c r="C102" s="16" t="s">
        <v>72</v>
      </c>
      <c r="D102" s="16" t="s">
        <v>77</v>
      </c>
      <c r="E102" s="16">
        <v>2014</v>
      </c>
      <c r="F102" s="16" t="s">
        <v>28</v>
      </c>
    </row>
    <row r="103" spans="1:6" ht="15.75" hidden="1" thickBot="1" x14ac:dyDescent="0.3">
      <c r="A103" s="15" t="s">
        <v>17</v>
      </c>
      <c r="B103" s="16" t="s">
        <v>38</v>
      </c>
      <c r="C103" s="16" t="s">
        <v>72</v>
      </c>
      <c r="D103" s="16" t="s">
        <v>77</v>
      </c>
      <c r="E103" s="16">
        <v>2015</v>
      </c>
      <c r="F103" s="16" t="s">
        <v>10</v>
      </c>
    </row>
    <row r="104" spans="1:6" ht="15.75" hidden="1" thickBot="1" x14ac:dyDescent="0.3">
      <c r="A104" s="15" t="s">
        <v>6</v>
      </c>
      <c r="B104" s="16" t="s">
        <v>38</v>
      </c>
      <c r="C104" s="16" t="s">
        <v>72</v>
      </c>
      <c r="D104" s="16" t="s">
        <v>77</v>
      </c>
      <c r="E104" s="16">
        <v>2017</v>
      </c>
      <c r="F104" s="16" t="s">
        <v>28</v>
      </c>
    </row>
    <row r="105" spans="1:6" ht="15.75" hidden="1" thickBot="1" x14ac:dyDescent="0.3">
      <c r="A105" s="15" t="s">
        <v>17</v>
      </c>
      <c r="B105" s="16" t="s">
        <v>38</v>
      </c>
      <c r="C105" s="16" t="s">
        <v>72</v>
      </c>
      <c r="D105" s="16" t="s">
        <v>77</v>
      </c>
      <c r="E105" s="16">
        <v>2019</v>
      </c>
      <c r="F105" s="16" t="s">
        <v>10</v>
      </c>
    </row>
    <row r="106" spans="1:6" ht="15.75" hidden="1" thickBot="1" x14ac:dyDescent="0.3">
      <c r="A106" s="15" t="s">
        <v>32</v>
      </c>
      <c r="B106" s="16" t="s">
        <v>38</v>
      </c>
      <c r="C106" s="16" t="s">
        <v>72</v>
      </c>
      <c r="D106" s="16" t="s">
        <v>39</v>
      </c>
      <c r="E106" s="16">
        <v>2019</v>
      </c>
      <c r="F106" s="16" t="s">
        <v>10</v>
      </c>
    </row>
    <row r="107" spans="1:6" ht="15.75" hidden="1" thickBot="1" x14ac:dyDescent="0.3">
      <c r="A107" s="15" t="s">
        <v>17</v>
      </c>
      <c r="B107" s="16" t="s">
        <v>42</v>
      </c>
      <c r="C107" s="16" t="s">
        <v>72</v>
      </c>
      <c r="D107" s="16" t="s">
        <v>78</v>
      </c>
      <c r="E107" s="16">
        <v>1991</v>
      </c>
      <c r="F107" s="16" t="s">
        <v>28</v>
      </c>
    </row>
    <row r="108" spans="1:6" ht="15.75" hidden="1" thickBot="1" x14ac:dyDescent="0.3">
      <c r="A108" s="15" t="s">
        <v>79</v>
      </c>
      <c r="B108" s="16" t="s">
        <v>15</v>
      </c>
      <c r="C108" s="16" t="s">
        <v>72</v>
      </c>
      <c r="D108" s="16" t="s">
        <v>27</v>
      </c>
      <c r="E108" s="16">
        <v>2016</v>
      </c>
      <c r="F108" s="16" t="s">
        <v>10</v>
      </c>
    </row>
    <row r="109" spans="1:6" ht="15.75" hidden="1" thickBot="1" x14ac:dyDescent="0.3">
      <c r="A109" s="15" t="s">
        <v>43</v>
      </c>
      <c r="B109" s="16" t="s">
        <v>15</v>
      </c>
      <c r="C109" s="16" t="s">
        <v>72</v>
      </c>
      <c r="D109" s="16" t="s">
        <v>27</v>
      </c>
      <c r="E109" s="16">
        <v>2016</v>
      </c>
      <c r="F109" s="16" t="s">
        <v>28</v>
      </c>
    </row>
    <row r="110" spans="1:6" ht="15.75" hidden="1" thickBot="1" x14ac:dyDescent="0.3">
      <c r="A110" s="15" t="s">
        <v>43</v>
      </c>
      <c r="B110" s="16" t="s">
        <v>15</v>
      </c>
      <c r="C110" s="16" t="s">
        <v>72</v>
      </c>
      <c r="D110" s="16" t="s">
        <v>27</v>
      </c>
      <c r="E110" s="16">
        <v>2017</v>
      </c>
      <c r="F110" s="16" t="s">
        <v>28</v>
      </c>
    </row>
    <row r="111" spans="1:6" ht="15.75" hidden="1" thickBot="1" x14ac:dyDescent="0.3">
      <c r="A111" s="17" t="s">
        <v>80</v>
      </c>
      <c r="B111" s="18" t="s">
        <v>15</v>
      </c>
      <c r="C111" s="18" t="s">
        <v>72</v>
      </c>
      <c r="D111" s="18" t="s">
        <v>27</v>
      </c>
      <c r="E111" s="18">
        <v>2018</v>
      </c>
      <c r="F111" s="18" t="s">
        <v>10</v>
      </c>
    </row>
    <row r="112" spans="1:6" ht="15.75" thickBot="1" x14ac:dyDescent="0.3">
      <c r="A112" s="17" t="s">
        <v>396</v>
      </c>
      <c r="B112" s="18" t="s">
        <v>15</v>
      </c>
      <c r="C112" s="18" t="s">
        <v>72</v>
      </c>
      <c r="D112" s="18" t="s">
        <v>27</v>
      </c>
      <c r="E112" s="18">
        <v>2019</v>
      </c>
      <c r="F112" s="18" t="s">
        <v>10</v>
      </c>
    </row>
    <row r="113" spans="1:6" ht="15.75" hidden="1" thickBot="1" x14ac:dyDescent="0.3">
      <c r="A113" s="15" t="s">
        <v>79</v>
      </c>
      <c r="B113" s="16" t="s">
        <v>81</v>
      </c>
      <c r="C113" s="16" t="s">
        <v>72</v>
      </c>
      <c r="D113" s="16" t="s">
        <v>82</v>
      </c>
      <c r="E113" s="16">
        <v>2013</v>
      </c>
      <c r="F113" s="16" t="s">
        <v>13</v>
      </c>
    </row>
    <row r="114" spans="1:6" ht="15.75" hidden="1" thickBot="1" x14ac:dyDescent="0.3">
      <c r="A114" s="15" t="s">
        <v>79</v>
      </c>
      <c r="B114" s="16" t="s">
        <v>83</v>
      </c>
      <c r="C114" s="16" t="s">
        <v>72</v>
      </c>
      <c r="D114" s="16" t="s">
        <v>84</v>
      </c>
      <c r="E114" s="16">
        <v>2016</v>
      </c>
      <c r="F114" s="16" t="s">
        <v>10</v>
      </c>
    </row>
    <row r="115" spans="1:6" ht="15.75" hidden="1" thickBot="1" x14ac:dyDescent="0.3">
      <c r="A115" s="15" t="s">
        <v>43</v>
      </c>
      <c r="B115" s="16" t="s">
        <v>83</v>
      </c>
      <c r="C115" s="16" t="s">
        <v>72</v>
      </c>
      <c r="D115" s="16" t="s">
        <v>84</v>
      </c>
      <c r="E115" s="16">
        <v>2016</v>
      </c>
      <c r="F115" s="16" t="s">
        <v>13</v>
      </c>
    </row>
    <row r="116" spans="1:6" ht="15.75" hidden="1" thickBot="1" x14ac:dyDescent="0.3">
      <c r="A116" s="15" t="s">
        <v>79</v>
      </c>
      <c r="B116" s="16" t="s">
        <v>83</v>
      </c>
      <c r="C116" s="16" t="s">
        <v>72</v>
      </c>
      <c r="D116" s="16" t="s">
        <v>84</v>
      </c>
      <c r="E116" s="16">
        <v>2017</v>
      </c>
      <c r="F116" s="16" t="s">
        <v>13</v>
      </c>
    </row>
    <row r="117" spans="1:6" ht="15.75" hidden="1" thickBot="1" x14ac:dyDescent="0.3">
      <c r="A117" s="15" t="s">
        <v>85</v>
      </c>
      <c r="B117" s="16" t="s">
        <v>83</v>
      </c>
      <c r="C117" s="16" t="s">
        <v>72</v>
      </c>
      <c r="D117" s="16" t="s">
        <v>84</v>
      </c>
      <c r="E117" s="16">
        <v>2017</v>
      </c>
      <c r="F117" s="16" t="s">
        <v>28</v>
      </c>
    </row>
    <row r="118" spans="1:6" ht="15.75" hidden="1" thickBot="1" x14ac:dyDescent="0.3">
      <c r="A118" s="15" t="s">
        <v>79</v>
      </c>
      <c r="B118" s="16" t="s">
        <v>86</v>
      </c>
      <c r="C118" s="16" t="s">
        <v>72</v>
      </c>
      <c r="D118" s="16" t="s">
        <v>84</v>
      </c>
      <c r="E118" s="16">
        <v>2018</v>
      </c>
      <c r="F118" s="16" t="s">
        <v>13</v>
      </c>
    </row>
    <row r="119" spans="1:6" ht="15.75" hidden="1" thickBot="1" x14ac:dyDescent="0.3">
      <c r="A119" s="15" t="s">
        <v>85</v>
      </c>
      <c r="B119" s="16" t="s">
        <v>86</v>
      </c>
      <c r="C119" s="16" t="s">
        <v>72</v>
      </c>
      <c r="D119" s="16" t="s">
        <v>84</v>
      </c>
      <c r="E119" s="16">
        <v>2018</v>
      </c>
      <c r="F119" s="16" t="s">
        <v>28</v>
      </c>
    </row>
    <row r="120" spans="1:6" ht="15.75" hidden="1" thickBot="1" x14ac:dyDescent="0.3">
      <c r="A120" s="15" t="s">
        <v>43</v>
      </c>
      <c r="B120" s="16" t="s">
        <v>86</v>
      </c>
      <c r="C120" s="16" t="s">
        <v>72</v>
      </c>
      <c r="D120" s="16" t="s">
        <v>84</v>
      </c>
      <c r="E120" s="16">
        <v>2018</v>
      </c>
      <c r="F120" s="16" t="s">
        <v>10</v>
      </c>
    </row>
    <row r="121" spans="1:6" ht="15.75" hidden="1" thickBot="1" x14ac:dyDescent="0.3">
      <c r="A121" s="19" t="s">
        <v>87</v>
      </c>
      <c r="B121" s="20" t="s">
        <v>7</v>
      </c>
      <c r="C121" s="20" t="s">
        <v>88</v>
      </c>
      <c r="D121" s="20" t="s">
        <v>89</v>
      </c>
      <c r="E121" s="20">
        <v>1988</v>
      </c>
      <c r="F121" s="20" t="s">
        <v>13</v>
      </c>
    </row>
    <row r="122" spans="1:6" ht="15.75" hidden="1" thickBot="1" x14ac:dyDescent="0.3">
      <c r="A122" s="15" t="s">
        <v>6</v>
      </c>
      <c r="B122" s="16" t="s">
        <v>18</v>
      </c>
      <c r="C122" s="16" t="s">
        <v>88</v>
      </c>
      <c r="D122" s="16" t="s">
        <v>90</v>
      </c>
      <c r="E122" s="16">
        <v>2018</v>
      </c>
      <c r="F122" s="16" t="s">
        <v>28</v>
      </c>
    </row>
    <row r="123" spans="1:6" ht="15.75" hidden="1" thickBot="1" x14ac:dyDescent="0.3">
      <c r="A123" s="15" t="s">
        <v>17</v>
      </c>
      <c r="B123" s="16" t="s">
        <v>30</v>
      </c>
      <c r="C123" s="16" t="s">
        <v>88</v>
      </c>
      <c r="D123" s="16" t="s">
        <v>397</v>
      </c>
      <c r="E123" s="16">
        <v>2019</v>
      </c>
      <c r="F123" s="16" t="s">
        <v>10</v>
      </c>
    </row>
    <row r="124" spans="1:6" ht="15.75" hidden="1" thickBot="1" x14ac:dyDescent="0.3">
      <c r="A124" s="15" t="s">
        <v>17</v>
      </c>
      <c r="B124" s="16" t="s">
        <v>11</v>
      </c>
      <c r="C124" s="16" t="s">
        <v>88</v>
      </c>
      <c r="D124" s="16" t="s">
        <v>91</v>
      </c>
      <c r="E124" s="16">
        <v>1998</v>
      </c>
      <c r="F124" s="16" t="s">
        <v>13</v>
      </c>
    </row>
    <row r="125" spans="1:6" ht="15.75" hidden="1" thickBot="1" x14ac:dyDescent="0.3">
      <c r="A125" s="15" t="s">
        <v>6</v>
      </c>
      <c r="B125" s="16" t="s">
        <v>31</v>
      </c>
      <c r="C125" s="16" t="s">
        <v>88</v>
      </c>
      <c r="D125" s="16" t="s">
        <v>92</v>
      </c>
      <c r="E125" s="16">
        <v>2017</v>
      </c>
      <c r="F125" s="16" t="s">
        <v>28</v>
      </c>
    </row>
    <row r="126" spans="1:6" ht="15.75" hidden="1" thickBot="1" x14ac:dyDescent="0.3">
      <c r="A126" s="15" t="s">
        <v>6</v>
      </c>
      <c r="B126" s="16" t="s">
        <v>35</v>
      </c>
      <c r="C126" s="16" t="s">
        <v>88</v>
      </c>
      <c r="D126" s="16" t="s">
        <v>395</v>
      </c>
      <c r="E126" s="16">
        <v>2019</v>
      </c>
      <c r="F126" s="16" t="s">
        <v>28</v>
      </c>
    </row>
    <row r="127" spans="1:6" ht="15.75" hidden="1" thickBot="1" x14ac:dyDescent="0.3">
      <c r="A127" s="15" t="s">
        <v>17</v>
      </c>
      <c r="B127" s="16" t="s">
        <v>37</v>
      </c>
      <c r="C127" s="16" t="s">
        <v>88</v>
      </c>
      <c r="D127" s="16" t="s">
        <v>93</v>
      </c>
      <c r="E127" s="16">
        <v>2013</v>
      </c>
      <c r="F127" s="16" t="s">
        <v>13</v>
      </c>
    </row>
    <row r="128" spans="1:6" ht="15.75" hidden="1" thickBot="1" x14ac:dyDescent="0.3">
      <c r="A128" s="15" t="s">
        <v>6</v>
      </c>
      <c r="B128" s="16" t="s">
        <v>37</v>
      </c>
      <c r="C128" s="16" t="s">
        <v>88</v>
      </c>
      <c r="D128" s="16" t="s">
        <v>94</v>
      </c>
      <c r="E128" s="16">
        <v>2016</v>
      </c>
      <c r="F128" s="16" t="s">
        <v>10</v>
      </c>
    </row>
    <row r="129" spans="1:6" ht="15.75" hidden="1" thickBot="1" x14ac:dyDescent="0.3">
      <c r="A129" s="15" t="s">
        <v>6</v>
      </c>
      <c r="B129" s="16" t="s">
        <v>38</v>
      </c>
      <c r="C129" s="16" t="s">
        <v>88</v>
      </c>
      <c r="D129" s="16" t="s">
        <v>77</v>
      </c>
      <c r="E129" s="16">
        <v>2016</v>
      </c>
      <c r="F129" s="16" t="s">
        <v>28</v>
      </c>
    </row>
    <row r="130" spans="1:6" ht="15.75" hidden="1" thickBot="1" x14ac:dyDescent="0.3">
      <c r="A130" s="15" t="s">
        <v>32</v>
      </c>
      <c r="B130" s="16" t="s">
        <v>38</v>
      </c>
      <c r="C130" s="16" t="s">
        <v>88</v>
      </c>
      <c r="D130" s="16" t="s">
        <v>39</v>
      </c>
      <c r="E130" s="16">
        <v>2018</v>
      </c>
      <c r="F130" s="16" t="s">
        <v>28</v>
      </c>
    </row>
    <row r="131" spans="1:6" ht="15.75" hidden="1" thickBot="1" x14ac:dyDescent="0.3">
      <c r="A131" s="15" t="s">
        <v>6</v>
      </c>
      <c r="B131" s="16" t="s">
        <v>42</v>
      </c>
      <c r="C131" s="16" t="s">
        <v>88</v>
      </c>
      <c r="D131" s="16" t="s">
        <v>95</v>
      </c>
      <c r="E131" s="16">
        <v>2016</v>
      </c>
      <c r="F131" s="16" t="s">
        <v>28</v>
      </c>
    </row>
    <row r="132" spans="1:6" ht="15.75" hidden="1" thickBot="1" x14ac:dyDescent="0.3">
      <c r="A132" s="15" t="s">
        <v>85</v>
      </c>
      <c r="B132" s="16" t="s">
        <v>15</v>
      </c>
      <c r="C132" s="16" t="s">
        <v>88</v>
      </c>
      <c r="D132" s="16" t="s">
        <v>27</v>
      </c>
      <c r="E132" s="16">
        <v>2015</v>
      </c>
      <c r="F132" s="16" t="s">
        <v>28</v>
      </c>
    </row>
    <row r="133" spans="1:6" ht="15.75" hidden="1" thickBot="1" x14ac:dyDescent="0.3">
      <c r="A133" s="15" t="s">
        <v>43</v>
      </c>
      <c r="B133" s="16" t="s">
        <v>15</v>
      </c>
      <c r="C133" s="16" t="s">
        <v>88</v>
      </c>
      <c r="D133" s="16" t="s">
        <v>96</v>
      </c>
      <c r="E133" s="16">
        <v>2018</v>
      </c>
      <c r="F133" s="16" t="s">
        <v>28</v>
      </c>
    </row>
    <row r="134" spans="1:6" ht="15.75" hidden="1" thickBot="1" x14ac:dyDescent="0.3">
      <c r="A134" s="17" t="s">
        <v>80</v>
      </c>
      <c r="B134" s="18" t="s">
        <v>15</v>
      </c>
      <c r="C134" s="18" t="s">
        <v>88</v>
      </c>
      <c r="D134" s="18" t="s">
        <v>27</v>
      </c>
      <c r="E134" s="18">
        <v>2018</v>
      </c>
      <c r="F134" s="18" t="s">
        <v>10</v>
      </c>
    </row>
    <row r="135" spans="1:6" ht="15.75" thickBot="1" x14ac:dyDescent="0.3">
      <c r="A135" s="17" t="s">
        <v>396</v>
      </c>
      <c r="B135" s="18" t="s">
        <v>15</v>
      </c>
      <c r="C135" s="18" t="s">
        <v>88</v>
      </c>
      <c r="D135" s="18" t="s">
        <v>27</v>
      </c>
      <c r="E135" s="18">
        <v>2019</v>
      </c>
      <c r="F135" s="18" t="s">
        <v>10</v>
      </c>
    </row>
    <row r="136" spans="1:6" ht="15.75" hidden="1" thickBot="1" x14ac:dyDescent="0.3">
      <c r="A136" s="15" t="s">
        <v>43</v>
      </c>
      <c r="B136" s="16" t="s">
        <v>83</v>
      </c>
      <c r="C136" s="16" t="s">
        <v>88</v>
      </c>
      <c r="D136" s="16" t="s">
        <v>84</v>
      </c>
      <c r="E136" s="16">
        <v>2016</v>
      </c>
      <c r="F136" s="16" t="s">
        <v>13</v>
      </c>
    </row>
    <row r="137" spans="1:6" ht="15.75" hidden="1" thickBot="1" x14ac:dyDescent="0.3">
      <c r="A137" s="15" t="s">
        <v>79</v>
      </c>
      <c r="B137" s="16" t="s">
        <v>83</v>
      </c>
      <c r="C137" s="16" t="s">
        <v>88</v>
      </c>
      <c r="D137" s="16" t="s">
        <v>84</v>
      </c>
      <c r="E137" s="16">
        <v>2017</v>
      </c>
      <c r="F137" s="16" t="s">
        <v>13</v>
      </c>
    </row>
    <row r="138" spans="1:6" ht="15.75" hidden="1" thickBot="1" x14ac:dyDescent="0.3">
      <c r="A138" s="15" t="s">
        <v>85</v>
      </c>
      <c r="B138" s="16" t="s">
        <v>83</v>
      </c>
      <c r="C138" s="16" t="s">
        <v>88</v>
      </c>
      <c r="D138" s="16" t="s">
        <v>84</v>
      </c>
      <c r="E138" s="16">
        <v>2017</v>
      </c>
      <c r="F138" s="16" t="s">
        <v>10</v>
      </c>
    </row>
    <row r="139" spans="1:6" ht="15.75" hidden="1" thickBot="1" x14ac:dyDescent="0.3">
      <c r="A139" s="15" t="s">
        <v>79</v>
      </c>
      <c r="B139" s="16" t="s">
        <v>86</v>
      </c>
      <c r="C139" s="16" t="s">
        <v>88</v>
      </c>
      <c r="D139" s="16" t="s">
        <v>84</v>
      </c>
      <c r="E139" s="16">
        <v>2018</v>
      </c>
      <c r="F139" s="16" t="s">
        <v>13</v>
      </c>
    </row>
    <row r="140" spans="1:6" ht="15.75" hidden="1" thickBot="1" x14ac:dyDescent="0.3">
      <c r="A140" s="15" t="s">
        <v>85</v>
      </c>
      <c r="B140" s="16" t="s">
        <v>86</v>
      </c>
      <c r="C140" s="16" t="s">
        <v>88</v>
      </c>
      <c r="D140" s="16" t="s">
        <v>84</v>
      </c>
      <c r="E140" s="16">
        <v>2018</v>
      </c>
      <c r="F140" s="16" t="s">
        <v>10</v>
      </c>
    </row>
    <row r="141" spans="1:6" ht="15.75" hidden="1" thickBot="1" x14ac:dyDescent="0.3">
      <c r="A141" s="15" t="s">
        <v>43</v>
      </c>
      <c r="B141" s="16" t="s">
        <v>86</v>
      </c>
      <c r="C141" s="16" t="s">
        <v>88</v>
      </c>
      <c r="D141" s="16" t="s">
        <v>84</v>
      </c>
      <c r="E141" s="16">
        <v>2018</v>
      </c>
      <c r="F141" s="16" t="s">
        <v>10</v>
      </c>
    </row>
    <row r="142" spans="1:6" ht="15.75" hidden="1" thickBot="1" x14ac:dyDescent="0.3">
      <c r="A142" s="15" t="s">
        <v>79</v>
      </c>
      <c r="B142" s="16" t="s">
        <v>97</v>
      </c>
      <c r="C142" s="16" t="s">
        <v>88</v>
      </c>
      <c r="D142" s="16" t="s">
        <v>98</v>
      </c>
      <c r="E142" s="16">
        <v>2015</v>
      </c>
      <c r="F142" s="16" t="s">
        <v>13</v>
      </c>
    </row>
    <row r="143" spans="1:6" ht="15.75" hidden="1" thickBot="1" x14ac:dyDescent="0.3">
      <c r="A143" s="19" t="s">
        <v>17</v>
      </c>
      <c r="B143" s="20" t="s">
        <v>42</v>
      </c>
      <c r="C143" s="20" t="s">
        <v>99</v>
      </c>
      <c r="D143" s="20" t="s">
        <v>84</v>
      </c>
      <c r="E143" s="20">
        <v>1988</v>
      </c>
      <c r="F143" s="20" t="s">
        <v>28</v>
      </c>
    </row>
    <row r="144" spans="1:6" ht="15.75" hidden="1" thickBot="1" x14ac:dyDescent="0.3">
      <c r="A144" s="15" t="s">
        <v>85</v>
      </c>
      <c r="B144" s="16" t="s">
        <v>15</v>
      </c>
      <c r="C144" s="16" t="s">
        <v>99</v>
      </c>
      <c r="D144" s="16" t="s">
        <v>27</v>
      </c>
      <c r="E144" s="16">
        <v>2016</v>
      </c>
      <c r="F144" s="16" t="s">
        <v>10</v>
      </c>
    </row>
    <row r="145" spans="1:6" ht="15.75" hidden="1" thickBot="1" x14ac:dyDescent="0.3">
      <c r="A145" s="15" t="s">
        <v>85</v>
      </c>
      <c r="B145" s="16" t="s">
        <v>15</v>
      </c>
      <c r="C145" s="16" t="s">
        <v>99</v>
      </c>
      <c r="D145" s="16" t="s">
        <v>27</v>
      </c>
      <c r="E145" s="16">
        <v>2019</v>
      </c>
      <c r="F145" s="16" t="s">
        <v>10</v>
      </c>
    </row>
    <row r="146" spans="1:6" ht="15.75" hidden="1" thickBot="1" x14ac:dyDescent="0.3">
      <c r="A146" s="15" t="s">
        <v>43</v>
      </c>
      <c r="B146" s="16" t="s">
        <v>83</v>
      </c>
      <c r="C146" s="16" t="s">
        <v>99</v>
      </c>
      <c r="D146" s="16" t="s">
        <v>84</v>
      </c>
      <c r="E146" s="16">
        <v>2016</v>
      </c>
      <c r="F146" s="16" t="s">
        <v>13</v>
      </c>
    </row>
    <row r="147" spans="1:6" ht="15.75" hidden="1" thickBot="1" x14ac:dyDescent="0.3">
      <c r="A147" s="15" t="s">
        <v>79</v>
      </c>
      <c r="B147" s="16" t="s">
        <v>83</v>
      </c>
      <c r="C147" s="16" t="s">
        <v>99</v>
      </c>
      <c r="D147" s="16" t="s">
        <v>84</v>
      </c>
      <c r="E147" s="16">
        <v>2017</v>
      </c>
      <c r="F147" s="16" t="s">
        <v>13</v>
      </c>
    </row>
    <row r="148" spans="1:6" ht="15.75" hidden="1" thickBot="1" x14ac:dyDescent="0.3">
      <c r="A148" s="15" t="s">
        <v>79</v>
      </c>
      <c r="B148" s="16" t="s">
        <v>86</v>
      </c>
      <c r="C148" s="16" t="s">
        <v>99</v>
      </c>
      <c r="D148" s="16" t="s">
        <v>84</v>
      </c>
      <c r="E148" s="16">
        <v>2018</v>
      </c>
      <c r="F148" s="16" t="s">
        <v>10</v>
      </c>
    </row>
    <row r="149" spans="1:6" ht="15.75" hidden="1" thickBot="1" x14ac:dyDescent="0.3">
      <c r="A149" s="15" t="s">
        <v>79</v>
      </c>
      <c r="B149" s="16" t="s">
        <v>97</v>
      </c>
      <c r="C149" s="16" t="s">
        <v>99</v>
      </c>
      <c r="D149" s="16" t="s">
        <v>98</v>
      </c>
      <c r="E149" s="16">
        <v>2015</v>
      </c>
      <c r="F149" s="16" t="s">
        <v>13</v>
      </c>
    </row>
    <row r="150" spans="1:6" ht="15.75" hidden="1" thickBot="1" x14ac:dyDescent="0.3">
      <c r="A150" s="15" t="s">
        <v>85</v>
      </c>
      <c r="B150" s="16" t="s">
        <v>97</v>
      </c>
      <c r="C150" s="16" t="s">
        <v>99</v>
      </c>
      <c r="D150" s="16" t="s">
        <v>98</v>
      </c>
      <c r="E150" s="16">
        <v>2015</v>
      </c>
      <c r="F150" s="16" t="s">
        <v>28</v>
      </c>
    </row>
    <row r="151" spans="1:6" ht="15.75" hidden="1" thickBot="1" x14ac:dyDescent="0.3">
      <c r="A151" s="15" t="s">
        <v>79</v>
      </c>
      <c r="B151" s="16" t="s">
        <v>97</v>
      </c>
      <c r="C151" s="16" t="s">
        <v>99</v>
      </c>
      <c r="D151" s="16" t="s">
        <v>98</v>
      </c>
      <c r="E151" s="16">
        <v>2016</v>
      </c>
      <c r="F151" s="16" t="s">
        <v>13</v>
      </c>
    </row>
    <row r="152" spans="1:6" ht="15.75" hidden="1" thickBot="1" x14ac:dyDescent="0.3">
      <c r="A152" s="15" t="s">
        <v>17</v>
      </c>
      <c r="B152" s="16" t="s">
        <v>50</v>
      </c>
      <c r="C152" s="16" t="s">
        <v>101</v>
      </c>
      <c r="D152" s="16" t="s">
        <v>398</v>
      </c>
      <c r="E152" s="16">
        <v>2018</v>
      </c>
      <c r="F152" s="16" t="s">
        <v>28</v>
      </c>
    </row>
    <row r="153" spans="1:6" ht="15.75" hidden="1" thickBot="1" x14ac:dyDescent="0.3">
      <c r="A153" s="15" t="s">
        <v>100</v>
      </c>
      <c r="B153" s="16" t="s">
        <v>171</v>
      </c>
      <c r="C153" s="16" t="s">
        <v>101</v>
      </c>
      <c r="D153" s="16" t="s">
        <v>93</v>
      </c>
      <c r="E153" s="16">
        <v>2017</v>
      </c>
      <c r="F153" s="16" t="s">
        <v>28</v>
      </c>
    </row>
    <row r="154" spans="1:6" ht="15.75" hidden="1" thickBot="1" x14ac:dyDescent="0.3">
      <c r="A154" s="15" t="s">
        <v>17</v>
      </c>
      <c r="B154" s="16" t="s">
        <v>42</v>
      </c>
      <c r="C154" s="16" t="s">
        <v>101</v>
      </c>
      <c r="D154" s="16" t="s">
        <v>93</v>
      </c>
      <c r="E154" s="16">
        <v>2016</v>
      </c>
      <c r="F154" s="16" t="s">
        <v>28</v>
      </c>
    </row>
    <row r="155" spans="1:6" ht="15.75" hidden="1" thickBot="1" x14ac:dyDescent="0.3">
      <c r="A155" s="15" t="s">
        <v>17</v>
      </c>
      <c r="B155" s="16" t="s">
        <v>42</v>
      </c>
      <c r="C155" s="16" t="s">
        <v>101</v>
      </c>
      <c r="D155" s="16" t="s">
        <v>93</v>
      </c>
      <c r="E155" s="16">
        <v>2017</v>
      </c>
      <c r="F155" s="16" t="s">
        <v>28</v>
      </c>
    </row>
    <row r="156" spans="1:6" ht="15.75" hidden="1" thickBot="1" x14ac:dyDescent="0.3">
      <c r="A156" s="15" t="s">
        <v>17</v>
      </c>
      <c r="B156" s="16" t="s">
        <v>42</v>
      </c>
      <c r="C156" s="16" t="s">
        <v>101</v>
      </c>
      <c r="D156" s="16" t="s">
        <v>93</v>
      </c>
      <c r="E156" s="16">
        <v>2018</v>
      </c>
      <c r="F156" s="16" t="s">
        <v>13</v>
      </c>
    </row>
    <row r="157" spans="1:6" ht="15.75" hidden="1" thickBot="1" x14ac:dyDescent="0.3">
      <c r="A157" s="15" t="s">
        <v>102</v>
      </c>
      <c r="B157" s="16" t="s">
        <v>15</v>
      </c>
      <c r="C157" s="16" t="s">
        <v>101</v>
      </c>
      <c r="D157" s="16" t="s">
        <v>96</v>
      </c>
      <c r="E157" s="16">
        <v>2016</v>
      </c>
      <c r="F157" s="16" t="s">
        <v>28</v>
      </c>
    </row>
    <row r="158" spans="1:6" ht="15.75" hidden="1" thickBot="1" x14ac:dyDescent="0.3">
      <c r="A158" s="15" t="s">
        <v>43</v>
      </c>
      <c r="B158" s="16" t="s">
        <v>15</v>
      </c>
      <c r="C158" s="16" t="s">
        <v>101</v>
      </c>
      <c r="D158" s="16" t="s">
        <v>103</v>
      </c>
      <c r="E158" s="16">
        <v>2017</v>
      </c>
      <c r="F158" s="16" t="s">
        <v>28</v>
      </c>
    </row>
    <row r="159" spans="1:6" ht="15.75" hidden="1" thickBot="1" x14ac:dyDescent="0.3">
      <c r="A159" s="17" t="s">
        <v>80</v>
      </c>
      <c r="B159" s="18" t="s">
        <v>15</v>
      </c>
      <c r="C159" s="18" t="s">
        <v>101</v>
      </c>
      <c r="D159" s="18" t="s">
        <v>27</v>
      </c>
      <c r="E159" s="18">
        <v>2018</v>
      </c>
      <c r="F159" s="18" t="s">
        <v>10</v>
      </c>
    </row>
    <row r="160" spans="1:6" ht="15.75" thickBot="1" x14ac:dyDescent="0.3">
      <c r="A160" s="17" t="s">
        <v>396</v>
      </c>
      <c r="B160" s="18" t="s">
        <v>15</v>
      </c>
      <c r="C160" s="18" t="s">
        <v>101</v>
      </c>
      <c r="D160" s="18" t="s">
        <v>27</v>
      </c>
      <c r="E160" s="18">
        <v>2019</v>
      </c>
      <c r="F160" s="18" t="s">
        <v>10</v>
      </c>
    </row>
    <row r="161" spans="1:6" ht="15.75" hidden="1" thickBot="1" x14ac:dyDescent="0.3">
      <c r="A161" s="15" t="s">
        <v>43</v>
      </c>
      <c r="B161" s="16" t="s">
        <v>97</v>
      </c>
      <c r="C161" s="16" t="s">
        <v>101</v>
      </c>
      <c r="D161" s="16" t="s">
        <v>98</v>
      </c>
      <c r="E161" s="16">
        <v>2012</v>
      </c>
      <c r="F161" s="16" t="s">
        <v>13</v>
      </c>
    </row>
    <row r="162" spans="1:6" ht="15.75" hidden="1" thickBot="1" x14ac:dyDescent="0.3">
      <c r="A162" s="15" t="s">
        <v>43</v>
      </c>
      <c r="B162" s="16" t="s">
        <v>104</v>
      </c>
      <c r="C162" s="16" t="s">
        <v>101</v>
      </c>
      <c r="D162" s="16" t="s">
        <v>105</v>
      </c>
      <c r="E162" s="16">
        <v>2015</v>
      </c>
      <c r="F162" s="16" t="s">
        <v>13</v>
      </c>
    </row>
    <row r="163" spans="1:6" ht="15.75" hidden="1" thickBot="1" x14ac:dyDescent="0.3">
      <c r="A163" s="15" t="s">
        <v>43</v>
      </c>
      <c r="B163" s="16" t="s">
        <v>104</v>
      </c>
      <c r="C163" s="16" t="s">
        <v>101</v>
      </c>
      <c r="D163" s="16" t="s">
        <v>98</v>
      </c>
      <c r="E163" s="16">
        <v>2019</v>
      </c>
      <c r="F163" s="16" t="s">
        <v>10</v>
      </c>
    </row>
    <row r="164" spans="1:6" ht="15.75" thickBot="1" x14ac:dyDescent="0.3">
      <c r="A164" s="89" t="s">
        <v>399</v>
      </c>
      <c r="B164" s="89" t="s">
        <v>42</v>
      </c>
      <c r="C164" s="89" t="s">
        <v>400</v>
      </c>
      <c r="D164" s="22" t="s">
        <v>93</v>
      </c>
      <c r="E164" s="89">
        <v>2019</v>
      </c>
      <c r="F164" s="89" t="s">
        <v>13</v>
      </c>
    </row>
    <row r="165" spans="1:6" ht="15.75" hidden="1" thickBot="1" x14ac:dyDescent="0.3">
      <c r="A165" s="90"/>
      <c r="B165" s="90"/>
      <c r="C165" s="90"/>
      <c r="D165" s="18" t="s">
        <v>151</v>
      </c>
      <c r="E165" s="90"/>
      <c r="F165" s="90"/>
    </row>
    <row r="166" spans="1:6" ht="15.75" hidden="1" thickBot="1" x14ac:dyDescent="0.3">
      <c r="A166" s="15" t="s">
        <v>43</v>
      </c>
      <c r="B166" s="16" t="s">
        <v>104</v>
      </c>
      <c r="C166" s="16" t="s">
        <v>400</v>
      </c>
      <c r="D166" s="16" t="s">
        <v>98</v>
      </c>
      <c r="E166" s="16">
        <v>2019</v>
      </c>
      <c r="F166" s="16" t="s">
        <v>10</v>
      </c>
    </row>
    <row r="167" spans="1:6" ht="15.75" hidden="1" thickBot="1" x14ac:dyDescent="0.3">
      <c r="A167" s="19" t="s">
        <v>6</v>
      </c>
      <c r="B167" s="20" t="s">
        <v>38</v>
      </c>
      <c r="C167" s="20" t="s">
        <v>106</v>
      </c>
      <c r="D167" s="20" t="s">
        <v>107</v>
      </c>
      <c r="E167" s="20">
        <v>1988</v>
      </c>
      <c r="F167" s="20" t="s">
        <v>13</v>
      </c>
    </row>
    <row r="168" spans="1:6" ht="15.75" hidden="1" thickBot="1" x14ac:dyDescent="0.3">
      <c r="A168" s="15" t="s">
        <v>6</v>
      </c>
      <c r="B168" s="16" t="s">
        <v>38</v>
      </c>
      <c r="C168" s="16" t="s">
        <v>106</v>
      </c>
      <c r="D168" s="16" t="s">
        <v>107</v>
      </c>
      <c r="E168" s="16">
        <v>1990</v>
      </c>
      <c r="F168" s="16" t="s">
        <v>10</v>
      </c>
    </row>
    <row r="169" spans="1:6" ht="15.75" hidden="1" thickBot="1" x14ac:dyDescent="0.3">
      <c r="A169" s="15" t="s">
        <v>6</v>
      </c>
      <c r="B169" s="16" t="s">
        <v>38</v>
      </c>
      <c r="C169" s="16" t="s">
        <v>106</v>
      </c>
      <c r="D169" s="16" t="s">
        <v>107</v>
      </c>
      <c r="E169" s="16">
        <v>1991</v>
      </c>
      <c r="F169" s="16" t="s">
        <v>13</v>
      </c>
    </row>
    <row r="170" spans="1:6" ht="15.75" hidden="1" thickBot="1" x14ac:dyDescent="0.3">
      <c r="A170" s="15" t="s">
        <v>17</v>
      </c>
      <c r="B170" s="16" t="s">
        <v>18</v>
      </c>
      <c r="C170" s="16" t="s">
        <v>108</v>
      </c>
      <c r="D170" s="16" t="s">
        <v>74</v>
      </c>
      <c r="E170" s="16">
        <v>2018</v>
      </c>
      <c r="F170" s="16" t="s">
        <v>28</v>
      </c>
    </row>
    <row r="171" spans="1:6" ht="15.75" hidden="1" thickBot="1" x14ac:dyDescent="0.3">
      <c r="A171" s="15" t="s">
        <v>17</v>
      </c>
      <c r="B171" s="16" t="s">
        <v>7</v>
      </c>
      <c r="C171" s="16" t="s">
        <v>109</v>
      </c>
      <c r="D171" s="16" t="s">
        <v>110</v>
      </c>
      <c r="E171" s="16">
        <v>1993</v>
      </c>
      <c r="F171" s="16" t="s">
        <v>13</v>
      </c>
    </row>
    <row r="172" spans="1:6" ht="15.75" hidden="1" thickBot="1" x14ac:dyDescent="0.3">
      <c r="A172" s="15" t="s">
        <v>17</v>
      </c>
      <c r="B172" s="16" t="s">
        <v>30</v>
      </c>
      <c r="C172" s="16" t="s">
        <v>109</v>
      </c>
      <c r="D172" s="16" t="s">
        <v>111</v>
      </c>
      <c r="E172" s="16">
        <v>1985</v>
      </c>
      <c r="F172" s="16" t="s">
        <v>13</v>
      </c>
    </row>
    <row r="173" spans="1:6" ht="15.75" hidden="1" thickBot="1" x14ac:dyDescent="0.3">
      <c r="A173" s="15" t="s">
        <v>17</v>
      </c>
      <c r="B173" s="16" t="s">
        <v>31</v>
      </c>
      <c r="C173" s="16" t="s">
        <v>112</v>
      </c>
      <c r="D173" s="16" t="s">
        <v>113</v>
      </c>
      <c r="E173" s="16">
        <v>2017</v>
      </c>
      <c r="F173" s="16" t="s">
        <v>28</v>
      </c>
    </row>
    <row r="174" spans="1:6" ht="15.75" hidden="1" thickBot="1" x14ac:dyDescent="0.3">
      <c r="A174" s="15" t="s">
        <v>17</v>
      </c>
      <c r="B174" s="16" t="s">
        <v>11</v>
      </c>
      <c r="C174" s="16" t="s">
        <v>114</v>
      </c>
      <c r="D174" s="16" t="s">
        <v>107</v>
      </c>
      <c r="E174" s="16">
        <v>1980</v>
      </c>
      <c r="F174" s="16" t="s">
        <v>13</v>
      </c>
    </row>
    <row r="175" spans="1:6" ht="15.75" hidden="1" thickBot="1" x14ac:dyDescent="0.3">
      <c r="A175" s="15" t="s">
        <v>17</v>
      </c>
      <c r="B175" s="16" t="s">
        <v>11</v>
      </c>
      <c r="C175" s="16" t="s">
        <v>114</v>
      </c>
      <c r="D175" s="16" t="s">
        <v>115</v>
      </c>
      <c r="E175" s="16">
        <v>1984</v>
      </c>
      <c r="F175" s="16" t="s">
        <v>13</v>
      </c>
    </row>
    <row r="176" spans="1:6" ht="15.75" hidden="1" thickBot="1" x14ac:dyDescent="0.3">
      <c r="A176" s="15" t="s">
        <v>17</v>
      </c>
      <c r="B176" s="16" t="s">
        <v>35</v>
      </c>
      <c r="C176" s="16" t="s">
        <v>116</v>
      </c>
      <c r="D176" s="16" t="s">
        <v>107</v>
      </c>
      <c r="E176" s="16">
        <v>1982</v>
      </c>
      <c r="F176" s="16" t="s">
        <v>13</v>
      </c>
    </row>
    <row r="177" spans="1:6" ht="15.75" hidden="1" thickBot="1" x14ac:dyDescent="0.3">
      <c r="A177" s="15" t="s">
        <v>17</v>
      </c>
      <c r="B177" s="16" t="s">
        <v>35</v>
      </c>
      <c r="C177" s="16" t="s">
        <v>116</v>
      </c>
      <c r="D177" s="16" t="s">
        <v>115</v>
      </c>
      <c r="E177" s="16">
        <v>1985</v>
      </c>
      <c r="F177" s="16" t="s">
        <v>13</v>
      </c>
    </row>
    <row r="178" spans="1:6" ht="15.75" hidden="1" thickBot="1" x14ac:dyDescent="0.3">
      <c r="A178" s="15" t="s">
        <v>17</v>
      </c>
      <c r="B178" s="16" t="s">
        <v>35</v>
      </c>
      <c r="C178" s="16" t="s">
        <v>116</v>
      </c>
      <c r="D178" s="16" t="s">
        <v>115</v>
      </c>
      <c r="E178" s="16">
        <v>1986</v>
      </c>
      <c r="F178" s="16" t="s">
        <v>13</v>
      </c>
    </row>
    <row r="179" spans="1:6" ht="15.75" hidden="1" thickBot="1" x14ac:dyDescent="0.3">
      <c r="A179" s="15" t="s">
        <v>17</v>
      </c>
      <c r="B179" s="16" t="s">
        <v>38</v>
      </c>
      <c r="C179" s="16" t="s">
        <v>116</v>
      </c>
      <c r="D179" s="16" t="s">
        <v>107</v>
      </c>
      <c r="E179" s="16">
        <v>1981</v>
      </c>
      <c r="F179" s="16" t="s">
        <v>10</v>
      </c>
    </row>
    <row r="180" spans="1:6" ht="15.75" hidden="1" thickBot="1" x14ac:dyDescent="0.3">
      <c r="A180" s="15" t="s">
        <v>17</v>
      </c>
      <c r="B180" s="16" t="s">
        <v>38</v>
      </c>
      <c r="C180" s="16" t="s">
        <v>116</v>
      </c>
      <c r="D180" s="16" t="s">
        <v>107</v>
      </c>
      <c r="E180" s="16">
        <v>1983</v>
      </c>
      <c r="F180" s="16" t="s">
        <v>13</v>
      </c>
    </row>
    <row r="181" spans="1:6" ht="15.75" hidden="1" thickBot="1" x14ac:dyDescent="0.3">
      <c r="A181" s="15" t="s">
        <v>17</v>
      </c>
      <c r="B181" s="16" t="s">
        <v>38</v>
      </c>
      <c r="C181" s="16" t="s">
        <v>116</v>
      </c>
      <c r="D181" s="16" t="s">
        <v>107</v>
      </c>
      <c r="E181" s="16">
        <v>1984</v>
      </c>
      <c r="F181" s="16" t="s">
        <v>10</v>
      </c>
    </row>
    <row r="182" spans="1:6" ht="15.75" hidden="1" thickBot="1" x14ac:dyDescent="0.3">
      <c r="A182" s="15" t="s">
        <v>17</v>
      </c>
      <c r="B182" s="16" t="s">
        <v>38</v>
      </c>
      <c r="C182" s="16" t="s">
        <v>116</v>
      </c>
      <c r="D182" s="16" t="s">
        <v>107</v>
      </c>
      <c r="E182" s="16">
        <v>1986</v>
      </c>
      <c r="F182" s="16" t="s">
        <v>13</v>
      </c>
    </row>
    <row r="183" spans="1:6" ht="15.75" hidden="1" thickBot="1" x14ac:dyDescent="0.3">
      <c r="A183" s="15" t="s">
        <v>17</v>
      </c>
      <c r="B183" s="16" t="s">
        <v>38</v>
      </c>
      <c r="C183" s="16" t="s">
        <v>116</v>
      </c>
      <c r="D183" s="16" t="s">
        <v>107</v>
      </c>
      <c r="E183" s="16">
        <v>1987</v>
      </c>
      <c r="F183" s="16" t="s">
        <v>13</v>
      </c>
    </row>
    <row r="184" spans="1:6" ht="15.75" hidden="1" thickBot="1" x14ac:dyDescent="0.3">
      <c r="A184" s="15" t="s">
        <v>17</v>
      </c>
      <c r="B184" s="16" t="s">
        <v>38</v>
      </c>
      <c r="C184" s="16" t="s">
        <v>116</v>
      </c>
      <c r="D184" s="16" t="s">
        <v>107</v>
      </c>
      <c r="E184" s="16">
        <v>1988</v>
      </c>
      <c r="F184" s="16" t="s">
        <v>13</v>
      </c>
    </row>
    <row r="185" spans="1:6" ht="15.75" hidden="1" thickBot="1" x14ac:dyDescent="0.3">
      <c r="A185" s="15" t="s">
        <v>17</v>
      </c>
      <c r="B185" s="16" t="s">
        <v>11</v>
      </c>
      <c r="C185" s="16" t="s">
        <v>117</v>
      </c>
      <c r="D185" s="16" t="s">
        <v>118</v>
      </c>
      <c r="E185" s="16">
        <v>2018</v>
      </c>
      <c r="F185" s="16" t="s">
        <v>13</v>
      </c>
    </row>
    <row r="186" spans="1:6" ht="15.75" hidden="1" thickBot="1" x14ac:dyDescent="0.3">
      <c r="A186" s="15" t="s">
        <v>17</v>
      </c>
      <c r="B186" s="16" t="s">
        <v>35</v>
      </c>
      <c r="C186" s="16" t="s">
        <v>117</v>
      </c>
      <c r="D186" s="16" t="s">
        <v>119</v>
      </c>
      <c r="E186" s="16">
        <v>1992</v>
      </c>
      <c r="F186" s="16" t="s">
        <v>13</v>
      </c>
    </row>
    <row r="187" spans="1:6" ht="15.75" hidden="1" thickBot="1" x14ac:dyDescent="0.3">
      <c r="A187" s="15" t="s">
        <v>17</v>
      </c>
      <c r="B187" s="16" t="s">
        <v>37</v>
      </c>
      <c r="C187" s="16" t="s">
        <v>117</v>
      </c>
      <c r="D187" s="16" t="s">
        <v>64</v>
      </c>
      <c r="E187" s="16">
        <v>2014</v>
      </c>
      <c r="F187" s="16" t="s">
        <v>13</v>
      </c>
    </row>
    <row r="188" spans="1:6" ht="15.75" hidden="1" thickBot="1" x14ac:dyDescent="0.3">
      <c r="A188" s="15" t="s">
        <v>17</v>
      </c>
      <c r="B188" s="16" t="s">
        <v>37</v>
      </c>
      <c r="C188" s="16" t="s">
        <v>117</v>
      </c>
      <c r="D188" s="16" t="s">
        <v>62</v>
      </c>
      <c r="E188" s="16">
        <v>2017</v>
      </c>
      <c r="F188" s="16" t="s">
        <v>28</v>
      </c>
    </row>
    <row r="189" spans="1:6" ht="15.75" hidden="1" thickBot="1" x14ac:dyDescent="0.3">
      <c r="A189" s="15" t="s">
        <v>17</v>
      </c>
      <c r="B189" s="16" t="s">
        <v>42</v>
      </c>
      <c r="C189" s="16" t="s">
        <v>117</v>
      </c>
      <c r="D189" s="16" t="s">
        <v>64</v>
      </c>
      <c r="E189" s="16">
        <v>2015</v>
      </c>
      <c r="F189" s="16" t="s">
        <v>28</v>
      </c>
    </row>
    <row r="190" spans="1:6" ht="15.75" hidden="1" thickBot="1" x14ac:dyDescent="0.3">
      <c r="A190" s="15" t="s">
        <v>17</v>
      </c>
      <c r="B190" s="16" t="s">
        <v>42</v>
      </c>
      <c r="C190" s="16" t="s">
        <v>117</v>
      </c>
      <c r="D190" s="16" t="s">
        <v>64</v>
      </c>
      <c r="E190" s="16">
        <v>2016</v>
      </c>
      <c r="F190" s="16" t="s">
        <v>28</v>
      </c>
    </row>
    <row r="191" spans="1:6" ht="15.75" hidden="1" thickBot="1" x14ac:dyDescent="0.3">
      <c r="A191" s="15" t="s">
        <v>17</v>
      </c>
      <c r="B191" s="16" t="s">
        <v>42</v>
      </c>
      <c r="C191" s="16" t="s">
        <v>117</v>
      </c>
      <c r="D191" s="16" t="s">
        <v>64</v>
      </c>
      <c r="E191" s="16">
        <v>2017</v>
      </c>
      <c r="F191" s="16" t="s">
        <v>28</v>
      </c>
    </row>
    <row r="192" spans="1:6" ht="15.75" hidden="1" thickBot="1" x14ac:dyDescent="0.3">
      <c r="A192" s="15" t="s">
        <v>17</v>
      </c>
      <c r="B192" s="16" t="s">
        <v>42</v>
      </c>
      <c r="C192" s="16" t="s">
        <v>117</v>
      </c>
      <c r="D192" s="16" t="s">
        <v>64</v>
      </c>
      <c r="E192" s="16">
        <v>2018</v>
      </c>
      <c r="F192" s="16" t="s">
        <v>10</v>
      </c>
    </row>
    <row r="193" spans="1:6" ht="15.75" hidden="1" thickBot="1" x14ac:dyDescent="0.3">
      <c r="A193" s="19" t="s">
        <v>17</v>
      </c>
      <c r="B193" s="20" t="s">
        <v>22</v>
      </c>
      <c r="C193" s="20" t="s">
        <v>120</v>
      </c>
      <c r="D193" s="20" t="s">
        <v>121</v>
      </c>
      <c r="E193" s="20">
        <v>1988</v>
      </c>
      <c r="F193" s="20" t="s">
        <v>13</v>
      </c>
    </row>
    <row r="194" spans="1:6" ht="15.75" hidden="1" thickBot="1" x14ac:dyDescent="0.3">
      <c r="A194" s="17" t="s">
        <v>66</v>
      </c>
      <c r="B194" s="18" t="s">
        <v>83</v>
      </c>
      <c r="C194" s="18" t="s">
        <v>122</v>
      </c>
      <c r="D194" s="18" t="s">
        <v>84</v>
      </c>
      <c r="E194" s="18">
        <v>2016</v>
      </c>
      <c r="F194" s="18" t="s">
        <v>28</v>
      </c>
    </row>
    <row r="195" spans="1:6" ht="15.75" hidden="1" thickBot="1" x14ac:dyDescent="0.3">
      <c r="A195" s="15" t="s">
        <v>102</v>
      </c>
      <c r="B195" s="16" t="s">
        <v>15</v>
      </c>
      <c r="C195" s="16" t="s">
        <v>123</v>
      </c>
      <c r="D195" s="16" t="s">
        <v>96</v>
      </c>
      <c r="E195" s="16">
        <v>2016</v>
      </c>
      <c r="F195" s="16" t="s">
        <v>10</v>
      </c>
    </row>
    <row r="196" spans="1:6" ht="15.75" hidden="1" thickBot="1" x14ac:dyDescent="0.3">
      <c r="A196" s="15" t="s">
        <v>43</v>
      </c>
      <c r="B196" s="16" t="s">
        <v>15</v>
      </c>
      <c r="C196" s="16" t="s">
        <v>123</v>
      </c>
      <c r="D196" s="16" t="s">
        <v>96</v>
      </c>
      <c r="E196" s="16">
        <v>2017</v>
      </c>
      <c r="F196" s="16" t="s">
        <v>13</v>
      </c>
    </row>
    <row r="197" spans="1:6" ht="15.75" hidden="1" thickBot="1" x14ac:dyDescent="0.3">
      <c r="A197" s="19" t="s">
        <v>6</v>
      </c>
      <c r="B197" s="20" t="s">
        <v>7</v>
      </c>
      <c r="C197" s="20" t="s">
        <v>124</v>
      </c>
      <c r="D197" s="20" t="s">
        <v>125</v>
      </c>
      <c r="E197" s="20">
        <v>2009</v>
      </c>
      <c r="F197" s="20" t="s">
        <v>13</v>
      </c>
    </row>
    <row r="198" spans="1:6" ht="15.75" hidden="1" thickBot="1" x14ac:dyDescent="0.3">
      <c r="A198" s="15" t="s">
        <v>17</v>
      </c>
      <c r="B198" s="16" t="s">
        <v>7</v>
      </c>
      <c r="C198" s="16" t="s">
        <v>124</v>
      </c>
      <c r="D198" s="16" t="s">
        <v>125</v>
      </c>
      <c r="E198" s="16">
        <v>2009</v>
      </c>
      <c r="F198" s="16" t="s">
        <v>13</v>
      </c>
    </row>
    <row r="199" spans="1:6" ht="15.75" hidden="1" thickBot="1" x14ac:dyDescent="0.3">
      <c r="A199" s="15" t="s">
        <v>17</v>
      </c>
      <c r="B199" s="16" t="s">
        <v>7</v>
      </c>
      <c r="C199" s="16" t="s">
        <v>124</v>
      </c>
      <c r="D199" s="16" t="s">
        <v>126</v>
      </c>
      <c r="E199" s="16">
        <v>2013</v>
      </c>
      <c r="F199" s="16" t="s">
        <v>13</v>
      </c>
    </row>
    <row r="200" spans="1:6" ht="15.75" hidden="1" thickBot="1" x14ac:dyDescent="0.3">
      <c r="A200" s="15" t="s">
        <v>17</v>
      </c>
      <c r="B200" s="16" t="s">
        <v>7</v>
      </c>
      <c r="C200" s="16" t="s">
        <v>124</v>
      </c>
      <c r="D200" s="16" t="s">
        <v>127</v>
      </c>
      <c r="E200" s="16">
        <v>2016</v>
      </c>
      <c r="F200" s="16" t="s">
        <v>28</v>
      </c>
    </row>
    <row r="201" spans="1:6" ht="15.75" hidden="1" thickBot="1" x14ac:dyDescent="0.3">
      <c r="A201" s="15" t="s">
        <v>6</v>
      </c>
      <c r="B201" s="16" t="s">
        <v>18</v>
      </c>
      <c r="C201" s="16" t="s">
        <v>124</v>
      </c>
      <c r="D201" s="16" t="s">
        <v>74</v>
      </c>
      <c r="E201" s="16">
        <v>2018</v>
      </c>
      <c r="F201" s="16" t="s">
        <v>10</v>
      </c>
    </row>
    <row r="202" spans="1:6" ht="15.75" hidden="1" thickBot="1" x14ac:dyDescent="0.3">
      <c r="A202" s="15" t="s">
        <v>17</v>
      </c>
      <c r="B202" s="16" t="s">
        <v>18</v>
      </c>
      <c r="C202" s="16" t="s">
        <v>124</v>
      </c>
      <c r="D202" s="16" t="s">
        <v>74</v>
      </c>
      <c r="E202" s="16">
        <v>2018</v>
      </c>
      <c r="F202" s="16" t="s">
        <v>13</v>
      </c>
    </row>
    <row r="203" spans="1:6" ht="15.75" hidden="1" thickBot="1" x14ac:dyDescent="0.3">
      <c r="A203" s="15" t="s">
        <v>17</v>
      </c>
      <c r="B203" s="16" t="s">
        <v>30</v>
      </c>
      <c r="C203" s="16" t="s">
        <v>124</v>
      </c>
      <c r="D203" s="16" t="s">
        <v>74</v>
      </c>
      <c r="E203" s="16">
        <v>2019</v>
      </c>
      <c r="F203" s="16" t="s">
        <v>10</v>
      </c>
    </row>
    <row r="204" spans="1:6" ht="15.75" hidden="1" thickBot="1" x14ac:dyDescent="0.3">
      <c r="A204" s="15" t="s">
        <v>6</v>
      </c>
      <c r="B204" s="16" t="s">
        <v>37</v>
      </c>
      <c r="C204" s="16" t="s">
        <v>124</v>
      </c>
      <c r="D204" s="16" t="s">
        <v>128</v>
      </c>
      <c r="E204" s="16">
        <v>1996</v>
      </c>
      <c r="F204" s="16" t="s">
        <v>13</v>
      </c>
    </row>
    <row r="205" spans="1:6" ht="15.75" hidden="1" thickBot="1" x14ac:dyDescent="0.3">
      <c r="A205" s="15" t="s">
        <v>6</v>
      </c>
      <c r="B205" s="16" t="s">
        <v>37</v>
      </c>
      <c r="C205" s="16" t="s">
        <v>124</v>
      </c>
      <c r="D205" s="16" t="s">
        <v>128</v>
      </c>
      <c r="E205" s="16">
        <v>1997</v>
      </c>
      <c r="F205" s="16" t="s">
        <v>13</v>
      </c>
    </row>
    <row r="206" spans="1:6" ht="15.75" hidden="1" thickBot="1" x14ac:dyDescent="0.3">
      <c r="A206" s="15" t="s">
        <v>6</v>
      </c>
      <c r="B206" s="16" t="s">
        <v>42</v>
      </c>
      <c r="C206" s="16" t="s">
        <v>124</v>
      </c>
      <c r="D206" s="16" t="s">
        <v>129</v>
      </c>
      <c r="E206" s="16">
        <v>1989</v>
      </c>
      <c r="F206" s="16" t="s">
        <v>13</v>
      </c>
    </row>
    <row r="207" spans="1:6" ht="15.75" hidden="1" thickBot="1" x14ac:dyDescent="0.3">
      <c r="A207" s="15" t="s">
        <v>43</v>
      </c>
      <c r="B207" s="16" t="s">
        <v>44</v>
      </c>
      <c r="C207" s="16" t="s">
        <v>124</v>
      </c>
      <c r="D207" s="16" t="s">
        <v>130</v>
      </c>
      <c r="E207" s="16">
        <v>2012</v>
      </c>
      <c r="F207" s="16" t="s">
        <v>10</v>
      </c>
    </row>
    <row r="208" spans="1:6" ht="15.75" hidden="1" thickBot="1" x14ac:dyDescent="0.3">
      <c r="A208" s="15" t="s">
        <v>102</v>
      </c>
      <c r="B208" s="16" t="s">
        <v>44</v>
      </c>
      <c r="C208" s="16" t="s">
        <v>124</v>
      </c>
      <c r="D208" s="16" t="s">
        <v>130</v>
      </c>
      <c r="E208" s="16">
        <v>2012</v>
      </c>
      <c r="F208" s="16" t="s">
        <v>10</v>
      </c>
    </row>
    <row r="209" spans="1:6" ht="15.75" hidden="1" thickBot="1" x14ac:dyDescent="0.3">
      <c r="A209" s="15" t="s">
        <v>17</v>
      </c>
      <c r="B209" s="16" t="s">
        <v>31</v>
      </c>
      <c r="C209" s="16" t="s">
        <v>131</v>
      </c>
      <c r="D209" s="16" t="s">
        <v>132</v>
      </c>
      <c r="E209" s="16">
        <v>2009</v>
      </c>
      <c r="F209" s="16" t="s">
        <v>13</v>
      </c>
    </row>
    <row r="210" spans="1:6" ht="15.75" hidden="1" thickBot="1" x14ac:dyDescent="0.3">
      <c r="A210" s="15" t="s">
        <v>6</v>
      </c>
      <c r="B210" s="16" t="s">
        <v>38</v>
      </c>
      <c r="C210" s="16" t="s">
        <v>131</v>
      </c>
      <c r="D210" s="16" t="s">
        <v>133</v>
      </c>
      <c r="E210" s="16">
        <v>1991</v>
      </c>
      <c r="F210" s="16" t="s">
        <v>13</v>
      </c>
    </row>
    <row r="211" spans="1:6" ht="15.75" hidden="1" thickBot="1" x14ac:dyDescent="0.3">
      <c r="A211" s="15" t="s">
        <v>17</v>
      </c>
      <c r="B211" s="16" t="s">
        <v>42</v>
      </c>
      <c r="C211" s="16" t="s">
        <v>131</v>
      </c>
      <c r="D211" s="16" t="s">
        <v>129</v>
      </c>
      <c r="E211" s="16">
        <v>1988</v>
      </c>
      <c r="F211" s="16" t="s">
        <v>13</v>
      </c>
    </row>
    <row r="212" spans="1:6" ht="15.75" hidden="1" thickBot="1" x14ac:dyDescent="0.3">
      <c r="A212" s="15" t="s">
        <v>79</v>
      </c>
      <c r="B212" s="16" t="s">
        <v>44</v>
      </c>
      <c r="C212" s="16" t="s">
        <v>131</v>
      </c>
      <c r="D212" s="16" t="s">
        <v>130</v>
      </c>
      <c r="E212" s="16">
        <v>2010</v>
      </c>
      <c r="F212" s="16" t="s">
        <v>13</v>
      </c>
    </row>
    <row r="213" spans="1:6" ht="15.75" hidden="1" thickBot="1" x14ac:dyDescent="0.3">
      <c r="A213" s="15" t="s">
        <v>79</v>
      </c>
      <c r="B213" s="16" t="s">
        <v>44</v>
      </c>
      <c r="C213" s="16" t="s">
        <v>131</v>
      </c>
      <c r="D213" s="16" t="s">
        <v>130</v>
      </c>
      <c r="E213" s="16">
        <v>2011</v>
      </c>
      <c r="F213" s="16" t="s">
        <v>13</v>
      </c>
    </row>
    <row r="214" spans="1:6" ht="15.75" hidden="1" thickBot="1" x14ac:dyDescent="0.3">
      <c r="A214" s="15" t="s">
        <v>79</v>
      </c>
      <c r="B214" s="16" t="s">
        <v>44</v>
      </c>
      <c r="C214" s="16" t="s">
        <v>131</v>
      </c>
      <c r="D214" s="16" t="s">
        <v>130</v>
      </c>
      <c r="E214" s="16">
        <v>2013</v>
      </c>
      <c r="F214" s="16" t="s">
        <v>10</v>
      </c>
    </row>
    <row r="215" spans="1:6" ht="15.75" hidden="1" thickBot="1" x14ac:dyDescent="0.3">
      <c r="A215" s="15" t="s">
        <v>79</v>
      </c>
      <c r="B215" s="16" t="s">
        <v>44</v>
      </c>
      <c r="C215" s="16" t="s">
        <v>131</v>
      </c>
      <c r="D215" s="16" t="s">
        <v>130</v>
      </c>
      <c r="E215" s="16">
        <v>2014</v>
      </c>
      <c r="F215" s="16" t="s">
        <v>13</v>
      </c>
    </row>
    <row r="216" spans="1:6" ht="15.75" hidden="1" thickBot="1" x14ac:dyDescent="0.3">
      <c r="A216" s="15" t="s">
        <v>79</v>
      </c>
      <c r="B216" s="16" t="s">
        <v>134</v>
      </c>
      <c r="C216" s="16" t="s">
        <v>131</v>
      </c>
      <c r="D216" s="16" t="s">
        <v>130</v>
      </c>
      <c r="E216" s="16">
        <v>2015</v>
      </c>
      <c r="F216" s="16" t="s">
        <v>10</v>
      </c>
    </row>
    <row r="217" spans="1:6" ht="15.75" hidden="1" thickBot="1" x14ac:dyDescent="0.3">
      <c r="A217" s="15" t="s">
        <v>79</v>
      </c>
      <c r="B217" s="16" t="s">
        <v>134</v>
      </c>
      <c r="C217" s="16" t="s">
        <v>131</v>
      </c>
      <c r="D217" s="16" t="s">
        <v>130</v>
      </c>
      <c r="E217" s="16">
        <v>2017</v>
      </c>
      <c r="F217" s="16" t="s">
        <v>13</v>
      </c>
    </row>
    <row r="218" spans="1:6" ht="15.75" hidden="1" thickBot="1" x14ac:dyDescent="0.3">
      <c r="A218" s="15" t="s">
        <v>79</v>
      </c>
      <c r="B218" s="16" t="s">
        <v>134</v>
      </c>
      <c r="C218" s="16" t="s">
        <v>131</v>
      </c>
      <c r="D218" s="16" t="s">
        <v>130</v>
      </c>
      <c r="E218" s="16">
        <v>2018</v>
      </c>
      <c r="F218" s="16" t="s">
        <v>13</v>
      </c>
    </row>
    <row r="219" spans="1:6" ht="15.75" hidden="1" thickBot="1" x14ac:dyDescent="0.3">
      <c r="A219" s="15" t="s">
        <v>17</v>
      </c>
      <c r="B219" s="16" t="s">
        <v>38</v>
      </c>
      <c r="C219" s="16" t="s">
        <v>135</v>
      </c>
      <c r="D219" s="16" t="s">
        <v>136</v>
      </c>
      <c r="E219" s="16">
        <v>1990</v>
      </c>
      <c r="F219" s="16" t="s">
        <v>28</v>
      </c>
    </row>
    <row r="220" spans="1:6" ht="15.75" hidden="1" thickBot="1" x14ac:dyDescent="0.3">
      <c r="A220" s="15" t="s">
        <v>17</v>
      </c>
      <c r="B220" s="16" t="s">
        <v>38</v>
      </c>
      <c r="C220" s="16" t="s">
        <v>135</v>
      </c>
      <c r="D220" s="16" t="s">
        <v>133</v>
      </c>
      <c r="E220" s="16">
        <v>1991</v>
      </c>
      <c r="F220" s="16" t="s">
        <v>28</v>
      </c>
    </row>
    <row r="221" spans="1:6" ht="15.75" hidden="1" thickBot="1" x14ac:dyDescent="0.3">
      <c r="A221" s="15" t="s">
        <v>17</v>
      </c>
      <c r="B221" s="16" t="s">
        <v>38</v>
      </c>
      <c r="C221" s="16" t="s">
        <v>135</v>
      </c>
      <c r="D221" s="16" t="s">
        <v>401</v>
      </c>
      <c r="E221" s="16">
        <v>2019</v>
      </c>
      <c r="F221" s="16" t="s">
        <v>10</v>
      </c>
    </row>
    <row r="222" spans="1:6" ht="15.75" hidden="1" thickBot="1" x14ac:dyDescent="0.3">
      <c r="A222" s="15" t="s">
        <v>43</v>
      </c>
      <c r="B222" s="16" t="s">
        <v>81</v>
      </c>
      <c r="C222" s="16" t="s">
        <v>135</v>
      </c>
      <c r="D222" s="16" t="s">
        <v>130</v>
      </c>
      <c r="E222" s="16">
        <v>2006</v>
      </c>
      <c r="F222" s="16" t="s">
        <v>13</v>
      </c>
    </row>
    <row r="223" spans="1:6" ht="15.75" hidden="1" thickBot="1" x14ac:dyDescent="0.3">
      <c r="A223" s="15" t="s">
        <v>102</v>
      </c>
      <c r="B223" s="16" t="s">
        <v>44</v>
      </c>
      <c r="C223" s="16" t="s">
        <v>135</v>
      </c>
      <c r="D223" s="16" t="s">
        <v>130</v>
      </c>
      <c r="E223" s="16">
        <v>2010</v>
      </c>
      <c r="F223" s="16" t="s">
        <v>28</v>
      </c>
    </row>
    <row r="224" spans="1:6" ht="15.75" hidden="1" thickBot="1" x14ac:dyDescent="0.3">
      <c r="A224" s="15" t="s">
        <v>43</v>
      </c>
      <c r="B224" s="16" t="s">
        <v>44</v>
      </c>
      <c r="C224" s="16" t="s">
        <v>135</v>
      </c>
      <c r="D224" s="16" t="s">
        <v>130</v>
      </c>
      <c r="E224" s="16">
        <v>2011</v>
      </c>
      <c r="F224" s="16" t="s">
        <v>13</v>
      </c>
    </row>
    <row r="225" spans="1:6" ht="15.75" hidden="1" thickBot="1" x14ac:dyDescent="0.3">
      <c r="A225" s="15" t="s">
        <v>43</v>
      </c>
      <c r="B225" s="16" t="s">
        <v>44</v>
      </c>
      <c r="C225" s="16" t="s">
        <v>135</v>
      </c>
      <c r="D225" s="16" t="s">
        <v>130</v>
      </c>
      <c r="E225" s="16">
        <v>2013</v>
      </c>
      <c r="F225" s="16" t="s">
        <v>13</v>
      </c>
    </row>
    <row r="226" spans="1:6" ht="15.75" hidden="1" thickBot="1" x14ac:dyDescent="0.3">
      <c r="A226" s="15" t="s">
        <v>43</v>
      </c>
      <c r="B226" s="16" t="s">
        <v>44</v>
      </c>
      <c r="C226" s="16" t="s">
        <v>135</v>
      </c>
      <c r="D226" s="16" t="s">
        <v>130</v>
      </c>
      <c r="E226" s="16">
        <v>2014</v>
      </c>
      <c r="F226" s="16" t="s">
        <v>13</v>
      </c>
    </row>
    <row r="227" spans="1:6" ht="15.75" hidden="1" thickBot="1" x14ac:dyDescent="0.3">
      <c r="A227" s="15" t="s">
        <v>102</v>
      </c>
      <c r="B227" s="16" t="s">
        <v>134</v>
      </c>
      <c r="C227" s="16" t="s">
        <v>135</v>
      </c>
      <c r="D227" s="16" t="s">
        <v>130</v>
      </c>
      <c r="E227" s="16">
        <v>2014</v>
      </c>
      <c r="F227" s="16" t="s">
        <v>13</v>
      </c>
    </row>
    <row r="228" spans="1:6" ht="15.75" hidden="1" thickBot="1" x14ac:dyDescent="0.3">
      <c r="A228" s="15" t="s">
        <v>43</v>
      </c>
      <c r="B228" s="16" t="s">
        <v>134</v>
      </c>
      <c r="C228" s="16" t="s">
        <v>135</v>
      </c>
      <c r="D228" s="16" t="s">
        <v>130</v>
      </c>
      <c r="E228" s="16">
        <v>2015</v>
      </c>
      <c r="F228" s="16" t="s">
        <v>13</v>
      </c>
    </row>
    <row r="229" spans="1:6" ht="15.75" hidden="1" thickBot="1" x14ac:dyDescent="0.3">
      <c r="A229" s="15" t="s">
        <v>43</v>
      </c>
      <c r="B229" s="16" t="s">
        <v>134</v>
      </c>
      <c r="C229" s="16" t="s">
        <v>135</v>
      </c>
      <c r="D229" s="16" t="s">
        <v>130</v>
      </c>
      <c r="E229" s="16">
        <v>2018</v>
      </c>
      <c r="F229" s="16" t="s">
        <v>13</v>
      </c>
    </row>
    <row r="230" spans="1:6" ht="15.75" hidden="1" thickBot="1" x14ac:dyDescent="0.3">
      <c r="A230" s="15" t="s">
        <v>43</v>
      </c>
      <c r="B230" s="16" t="s">
        <v>313</v>
      </c>
      <c r="C230" s="16" t="s">
        <v>135</v>
      </c>
      <c r="D230" s="16" t="s">
        <v>130</v>
      </c>
      <c r="E230" s="16">
        <v>2019</v>
      </c>
      <c r="F230" s="16" t="s">
        <v>13</v>
      </c>
    </row>
    <row r="231" spans="1:6" ht="15.75" hidden="1" thickBot="1" x14ac:dyDescent="0.3">
      <c r="A231" s="19" t="s">
        <v>17</v>
      </c>
      <c r="B231" s="20" t="s">
        <v>7</v>
      </c>
      <c r="C231" s="20" t="s">
        <v>137</v>
      </c>
      <c r="D231" s="20" t="s">
        <v>138</v>
      </c>
      <c r="E231" s="20">
        <v>2009</v>
      </c>
      <c r="F231" s="20" t="s">
        <v>13</v>
      </c>
    </row>
    <row r="232" spans="1:6" ht="15.75" hidden="1" thickBot="1" x14ac:dyDescent="0.3">
      <c r="A232" s="91" t="s">
        <v>17</v>
      </c>
      <c r="B232" s="91" t="s">
        <v>7</v>
      </c>
      <c r="C232" s="91" t="s">
        <v>137</v>
      </c>
      <c r="D232" s="23" t="s">
        <v>9</v>
      </c>
      <c r="E232" s="91">
        <v>2016</v>
      </c>
      <c r="F232" s="91" t="s">
        <v>13</v>
      </c>
    </row>
    <row r="233" spans="1:6" ht="15.75" hidden="1" thickBot="1" x14ac:dyDescent="0.3">
      <c r="A233" s="92"/>
      <c r="B233" s="92"/>
      <c r="C233" s="92"/>
      <c r="D233" s="23" t="s">
        <v>139</v>
      </c>
      <c r="E233" s="92"/>
      <c r="F233" s="92"/>
    </row>
    <row r="234" spans="1:6" ht="15.75" hidden="1" thickBot="1" x14ac:dyDescent="0.3">
      <c r="A234" s="92"/>
      <c r="B234" s="92"/>
      <c r="C234" s="92"/>
      <c r="D234" s="23" t="s">
        <v>140</v>
      </c>
      <c r="E234" s="92"/>
      <c r="F234" s="92"/>
    </row>
    <row r="235" spans="1:6" ht="15.75" hidden="1" thickBot="1" x14ac:dyDescent="0.3">
      <c r="A235" s="93"/>
      <c r="B235" s="93"/>
      <c r="C235" s="93"/>
      <c r="D235" s="16" t="s">
        <v>29</v>
      </c>
      <c r="E235" s="93"/>
      <c r="F235" s="93"/>
    </row>
    <row r="236" spans="1:6" ht="15.75" hidden="1" thickBot="1" x14ac:dyDescent="0.3">
      <c r="A236" s="15" t="s">
        <v>17</v>
      </c>
      <c r="B236" s="16" t="s">
        <v>30</v>
      </c>
      <c r="C236" s="16" t="s">
        <v>137</v>
      </c>
      <c r="D236" s="16" t="s">
        <v>138</v>
      </c>
      <c r="E236" s="16">
        <v>1980</v>
      </c>
      <c r="F236" s="16" t="s">
        <v>13</v>
      </c>
    </row>
    <row r="237" spans="1:6" ht="15.75" hidden="1" thickBot="1" x14ac:dyDescent="0.3">
      <c r="A237" s="91" t="s">
        <v>141</v>
      </c>
      <c r="B237" s="91" t="s">
        <v>30</v>
      </c>
      <c r="C237" s="91" t="s">
        <v>137</v>
      </c>
      <c r="D237" s="23" t="s">
        <v>142</v>
      </c>
      <c r="E237" s="91">
        <v>2017</v>
      </c>
      <c r="F237" s="91" t="s">
        <v>13</v>
      </c>
    </row>
    <row r="238" spans="1:6" ht="15.75" hidden="1" thickBot="1" x14ac:dyDescent="0.3">
      <c r="A238" s="92"/>
      <c r="B238" s="92"/>
      <c r="C238" s="92"/>
      <c r="D238" s="23" t="s">
        <v>143</v>
      </c>
      <c r="E238" s="92"/>
      <c r="F238" s="92"/>
    </row>
    <row r="239" spans="1:6" ht="15.75" hidden="1" thickBot="1" x14ac:dyDescent="0.3">
      <c r="A239" s="93"/>
      <c r="B239" s="93"/>
      <c r="C239" s="93"/>
      <c r="D239" s="16" t="s">
        <v>144</v>
      </c>
      <c r="E239" s="93"/>
      <c r="F239" s="93"/>
    </row>
    <row r="240" spans="1:6" ht="15.75" hidden="1" thickBot="1" x14ac:dyDescent="0.3">
      <c r="A240" s="15" t="s">
        <v>17</v>
      </c>
      <c r="B240" s="16" t="s">
        <v>11</v>
      </c>
      <c r="C240" s="16" t="s">
        <v>137</v>
      </c>
      <c r="D240" s="16" t="s">
        <v>138</v>
      </c>
      <c r="E240" s="16">
        <v>1980</v>
      </c>
      <c r="F240" s="16" t="s">
        <v>13</v>
      </c>
    </row>
    <row r="241" spans="1:6" ht="15.75" hidden="1" thickBot="1" x14ac:dyDescent="0.3">
      <c r="A241" s="15" t="s">
        <v>145</v>
      </c>
      <c r="B241" s="16" t="s">
        <v>11</v>
      </c>
      <c r="C241" s="16" t="s">
        <v>137</v>
      </c>
      <c r="D241" s="16" t="s">
        <v>138</v>
      </c>
      <c r="E241" s="16">
        <v>1994</v>
      </c>
      <c r="F241" s="16" t="s">
        <v>13</v>
      </c>
    </row>
    <row r="242" spans="1:6" ht="15.75" hidden="1" thickBot="1" x14ac:dyDescent="0.3">
      <c r="A242" s="91" t="s">
        <v>141</v>
      </c>
      <c r="B242" s="91" t="s">
        <v>11</v>
      </c>
      <c r="C242" s="91" t="s">
        <v>137</v>
      </c>
      <c r="D242" s="23" t="s">
        <v>146</v>
      </c>
      <c r="E242" s="91">
        <v>2017</v>
      </c>
      <c r="F242" s="91" t="s">
        <v>28</v>
      </c>
    </row>
    <row r="243" spans="1:6" ht="15.75" hidden="1" thickBot="1" x14ac:dyDescent="0.3">
      <c r="A243" s="92"/>
      <c r="B243" s="92"/>
      <c r="C243" s="92"/>
      <c r="D243" s="23" t="s">
        <v>147</v>
      </c>
      <c r="E243" s="92"/>
      <c r="F243" s="92"/>
    </row>
    <row r="244" spans="1:6" ht="15.75" hidden="1" thickBot="1" x14ac:dyDescent="0.3">
      <c r="A244" s="92"/>
      <c r="B244" s="92"/>
      <c r="C244" s="92"/>
      <c r="D244" s="23" t="s">
        <v>118</v>
      </c>
      <c r="E244" s="92"/>
      <c r="F244" s="92"/>
    </row>
    <row r="245" spans="1:6" ht="15.75" hidden="1" thickBot="1" x14ac:dyDescent="0.3">
      <c r="A245" s="93"/>
      <c r="B245" s="93"/>
      <c r="C245" s="93"/>
      <c r="D245" s="16" t="s">
        <v>148</v>
      </c>
      <c r="E245" s="93"/>
      <c r="F245" s="93"/>
    </row>
    <row r="246" spans="1:6" ht="15.75" hidden="1" thickBot="1" x14ac:dyDescent="0.3">
      <c r="A246" s="91" t="s">
        <v>141</v>
      </c>
      <c r="B246" s="91" t="s">
        <v>31</v>
      </c>
      <c r="C246" s="91" t="s">
        <v>137</v>
      </c>
      <c r="D246" s="23" t="s">
        <v>149</v>
      </c>
      <c r="E246" s="91">
        <v>2017</v>
      </c>
      <c r="F246" s="91" t="s">
        <v>28</v>
      </c>
    </row>
    <row r="247" spans="1:6" ht="15.75" hidden="1" thickBot="1" x14ac:dyDescent="0.3">
      <c r="A247" s="92"/>
      <c r="B247" s="92"/>
      <c r="C247" s="92"/>
      <c r="D247" s="23" t="s">
        <v>150</v>
      </c>
      <c r="E247" s="92"/>
      <c r="F247" s="92"/>
    </row>
    <row r="248" spans="1:6" ht="15.75" hidden="1" thickBot="1" x14ac:dyDescent="0.3">
      <c r="A248" s="92"/>
      <c r="B248" s="92"/>
      <c r="C248" s="92"/>
      <c r="D248" s="23" t="s">
        <v>62</v>
      </c>
      <c r="E248" s="92"/>
      <c r="F248" s="92"/>
    </row>
    <row r="249" spans="1:6" ht="15.75" hidden="1" thickBot="1" x14ac:dyDescent="0.3">
      <c r="A249" s="93"/>
      <c r="B249" s="93"/>
      <c r="C249" s="93"/>
      <c r="D249" s="16" t="s">
        <v>65</v>
      </c>
      <c r="E249" s="93"/>
      <c r="F249" s="93"/>
    </row>
    <row r="250" spans="1:6" ht="15.75" thickBot="1" x14ac:dyDescent="0.3">
      <c r="A250" s="89" t="s">
        <v>52</v>
      </c>
      <c r="B250" s="89" t="s">
        <v>38</v>
      </c>
      <c r="C250" s="89" t="s">
        <v>137</v>
      </c>
      <c r="D250" s="22" t="s">
        <v>51</v>
      </c>
      <c r="E250" s="89">
        <v>2016</v>
      </c>
      <c r="F250" s="89" t="s">
        <v>13</v>
      </c>
    </row>
    <row r="251" spans="1:6" ht="15.75" hidden="1" thickBot="1" x14ac:dyDescent="0.3">
      <c r="A251" s="90"/>
      <c r="B251" s="90"/>
      <c r="C251" s="90"/>
      <c r="D251" s="18" t="s">
        <v>151</v>
      </c>
      <c r="E251" s="90"/>
      <c r="F251" s="90"/>
    </row>
    <row r="252" spans="1:6" ht="15.75" hidden="1" thickBot="1" x14ac:dyDescent="0.3">
      <c r="A252" s="15" t="s">
        <v>17</v>
      </c>
      <c r="B252" s="16" t="s">
        <v>42</v>
      </c>
      <c r="C252" s="16" t="s">
        <v>137</v>
      </c>
      <c r="D252" s="16" t="s">
        <v>138</v>
      </c>
      <c r="E252" s="16">
        <v>1981</v>
      </c>
      <c r="F252" s="16" t="s">
        <v>13</v>
      </c>
    </row>
    <row r="253" spans="1:6" ht="15.75" hidden="1" thickBot="1" x14ac:dyDescent="0.3">
      <c r="A253" s="17" t="s">
        <v>66</v>
      </c>
      <c r="B253" s="18" t="s">
        <v>67</v>
      </c>
      <c r="C253" s="18" t="s">
        <v>137</v>
      </c>
      <c r="D253" s="18" t="s">
        <v>68</v>
      </c>
      <c r="E253" s="18">
        <v>1999</v>
      </c>
      <c r="F253" s="18" t="s">
        <v>10</v>
      </c>
    </row>
    <row r="254" spans="1:6" ht="15.75" hidden="1" thickBot="1" x14ac:dyDescent="0.3">
      <c r="A254" s="17" t="s">
        <v>66</v>
      </c>
      <c r="B254" s="18" t="s">
        <v>83</v>
      </c>
      <c r="C254" s="18" t="s">
        <v>137</v>
      </c>
      <c r="D254" s="18" t="s">
        <v>152</v>
      </c>
      <c r="E254" s="18">
        <v>1999</v>
      </c>
      <c r="F254" s="18" t="s">
        <v>28</v>
      </c>
    </row>
    <row r="255" spans="1:6" ht="15.75" hidden="1" thickBot="1" x14ac:dyDescent="0.3">
      <c r="A255" s="15" t="s">
        <v>17</v>
      </c>
      <c r="B255" s="16" t="s">
        <v>11</v>
      </c>
      <c r="C255" s="16" t="s">
        <v>153</v>
      </c>
      <c r="D255" s="16" t="s">
        <v>138</v>
      </c>
      <c r="E255" s="16">
        <v>1989</v>
      </c>
      <c r="F255" s="16" t="s">
        <v>13</v>
      </c>
    </row>
    <row r="256" spans="1:6" x14ac:dyDescent="0.25">
      <c r="A256" s="89" t="s">
        <v>154</v>
      </c>
      <c r="B256" s="89" t="s">
        <v>50</v>
      </c>
      <c r="C256" s="89" t="s">
        <v>153</v>
      </c>
      <c r="D256" s="22" t="s">
        <v>63</v>
      </c>
      <c r="E256" s="89">
        <v>2011</v>
      </c>
      <c r="F256" s="89" t="s">
        <v>13</v>
      </c>
    </row>
    <row r="257" spans="1:6" ht="15.75" hidden="1" thickBot="1" x14ac:dyDescent="0.3">
      <c r="A257" s="90"/>
      <c r="B257" s="90"/>
      <c r="C257" s="90"/>
      <c r="D257" s="18" t="s">
        <v>151</v>
      </c>
      <c r="E257" s="90"/>
      <c r="F257" s="90"/>
    </row>
    <row r="258" spans="1:6" hidden="1" x14ac:dyDescent="0.25">
      <c r="A258" s="89" t="s">
        <v>155</v>
      </c>
      <c r="B258" s="89" t="s">
        <v>38</v>
      </c>
      <c r="C258" s="89" t="s">
        <v>153</v>
      </c>
      <c r="D258" s="22" t="s">
        <v>63</v>
      </c>
      <c r="E258" s="89">
        <v>2013</v>
      </c>
      <c r="F258" s="89" t="s">
        <v>28</v>
      </c>
    </row>
    <row r="259" spans="1:6" ht="15.75" hidden="1" thickBot="1" x14ac:dyDescent="0.3">
      <c r="A259" s="90"/>
      <c r="B259" s="90"/>
      <c r="C259" s="90"/>
      <c r="D259" s="18" t="s">
        <v>151</v>
      </c>
      <c r="E259" s="90"/>
      <c r="F259" s="90"/>
    </row>
    <row r="260" spans="1:6" hidden="1" x14ac:dyDescent="0.25">
      <c r="A260" s="89" t="s">
        <v>156</v>
      </c>
      <c r="B260" s="89" t="s">
        <v>38</v>
      </c>
      <c r="C260" s="89" t="s">
        <v>153</v>
      </c>
      <c r="D260" s="22" t="s">
        <v>63</v>
      </c>
      <c r="E260" s="89">
        <v>2014</v>
      </c>
      <c r="F260" s="89" t="s">
        <v>10</v>
      </c>
    </row>
    <row r="261" spans="1:6" ht="15.75" hidden="1" thickBot="1" x14ac:dyDescent="0.3">
      <c r="A261" s="90"/>
      <c r="B261" s="90"/>
      <c r="C261" s="90"/>
      <c r="D261" s="18" t="s">
        <v>151</v>
      </c>
      <c r="E261" s="90"/>
      <c r="F261" s="90"/>
    </row>
    <row r="262" spans="1:6" hidden="1" x14ac:dyDescent="0.25">
      <c r="A262" s="91" t="s">
        <v>141</v>
      </c>
      <c r="B262" s="91" t="s">
        <v>42</v>
      </c>
      <c r="C262" s="91" t="s">
        <v>153</v>
      </c>
      <c r="D262" s="23" t="s">
        <v>64</v>
      </c>
      <c r="E262" s="91">
        <v>2017</v>
      </c>
      <c r="F262" s="91" t="s">
        <v>13</v>
      </c>
    </row>
    <row r="263" spans="1:6" hidden="1" x14ac:dyDescent="0.25">
      <c r="A263" s="92"/>
      <c r="B263" s="92"/>
      <c r="C263" s="92"/>
      <c r="D263" s="23" t="s">
        <v>150</v>
      </c>
      <c r="E263" s="92"/>
      <c r="F263" s="92"/>
    </row>
    <row r="264" spans="1:6" hidden="1" x14ac:dyDescent="0.25">
      <c r="A264" s="92"/>
      <c r="B264" s="92"/>
      <c r="C264" s="92"/>
      <c r="D264" s="23" t="s">
        <v>62</v>
      </c>
      <c r="E264" s="92"/>
      <c r="F264" s="92"/>
    </row>
    <row r="265" spans="1:6" ht="15.75" hidden="1" thickBot="1" x14ac:dyDescent="0.3">
      <c r="A265" s="93"/>
      <c r="B265" s="93"/>
      <c r="C265" s="93"/>
      <c r="D265" s="16" t="s">
        <v>65</v>
      </c>
      <c r="E265" s="93"/>
      <c r="F265" s="93"/>
    </row>
    <row r="266" spans="1:6" ht="15.75" hidden="1" thickBot="1" x14ac:dyDescent="0.3">
      <c r="A266" s="17" t="s">
        <v>66</v>
      </c>
      <c r="B266" s="18" t="s">
        <v>67</v>
      </c>
      <c r="C266" s="18" t="s">
        <v>153</v>
      </c>
      <c r="D266" s="18" t="s">
        <v>68</v>
      </c>
      <c r="E266" s="18">
        <v>1999</v>
      </c>
      <c r="F266" s="18" t="s">
        <v>13</v>
      </c>
    </row>
    <row r="267" spans="1:6" hidden="1" x14ac:dyDescent="0.25">
      <c r="A267" s="91" t="s">
        <v>141</v>
      </c>
      <c r="B267" s="91" t="s">
        <v>7</v>
      </c>
      <c r="C267" s="91" t="s">
        <v>157</v>
      </c>
      <c r="D267" s="23" t="s">
        <v>158</v>
      </c>
      <c r="E267" s="91">
        <v>2016</v>
      </c>
      <c r="F267" s="91" t="s">
        <v>13</v>
      </c>
    </row>
    <row r="268" spans="1:6" hidden="1" x14ac:dyDescent="0.25">
      <c r="A268" s="92"/>
      <c r="B268" s="92"/>
      <c r="C268" s="92"/>
      <c r="D268" s="23" t="s">
        <v>159</v>
      </c>
      <c r="E268" s="92"/>
      <c r="F268" s="92"/>
    </row>
    <row r="269" spans="1:6" ht="15.75" hidden="1" thickBot="1" x14ac:dyDescent="0.3">
      <c r="A269" s="93"/>
      <c r="B269" s="93"/>
      <c r="C269" s="93"/>
      <c r="D269" s="16" t="s">
        <v>139</v>
      </c>
      <c r="E269" s="93"/>
      <c r="F269" s="93"/>
    </row>
    <row r="270" spans="1:6" hidden="1" x14ac:dyDescent="0.25">
      <c r="A270" s="91" t="s">
        <v>141</v>
      </c>
      <c r="B270" s="91" t="s">
        <v>18</v>
      </c>
      <c r="C270" s="91" t="s">
        <v>157</v>
      </c>
      <c r="D270" s="23" t="s">
        <v>160</v>
      </c>
      <c r="E270" s="91">
        <v>2018</v>
      </c>
      <c r="F270" s="91" t="s">
        <v>13</v>
      </c>
    </row>
    <row r="271" spans="1:6" hidden="1" x14ac:dyDescent="0.25">
      <c r="A271" s="92"/>
      <c r="B271" s="92"/>
      <c r="C271" s="92"/>
      <c r="D271" s="23" t="s">
        <v>90</v>
      </c>
      <c r="E271" s="92"/>
      <c r="F271" s="92"/>
    </row>
    <row r="272" spans="1:6" ht="15.75" hidden="1" thickBot="1" x14ac:dyDescent="0.3">
      <c r="A272" s="93"/>
      <c r="B272" s="93"/>
      <c r="C272" s="93"/>
      <c r="D272" s="16" t="s">
        <v>74</v>
      </c>
      <c r="E272" s="93"/>
      <c r="F272" s="93"/>
    </row>
    <row r="273" spans="1:6" ht="15.75" hidden="1" thickBot="1" x14ac:dyDescent="0.3">
      <c r="A273" s="19" t="s">
        <v>17</v>
      </c>
      <c r="B273" s="20" t="s">
        <v>7</v>
      </c>
      <c r="C273" s="20" t="s">
        <v>161</v>
      </c>
      <c r="D273" s="20" t="s">
        <v>162</v>
      </c>
      <c r="E273" s="20">
        <v>1995</v>
      </c>
      <c r="F273" s="20" t="s">
        <v>13</v>
      </c>
    </row>
    <row r="274" spans="1:6" ht="15.75" hidden="1" thickBot="1" x14ac:dyDescent="0.3">
      <c r="A274" s="15" t="s">
        <v>17</v>
      </c>
      <c r="B274" s="16" t="s">
        <v>7</v>
      </c>
      <c r="C274" s="16" t="s">
        <v>161</v>
      </c>
      <c r="D274" s="16" t="s">
        <v>162</v>
      </c>
      <c r="E274" s="16">
        <v>1996</v>
      </c>
      <c r="F274" s="16" t="s">
        <v>13</v>
      </c>
    </row>
    <row r="275" spans="1:6" ht="15.75" hidden="1" thickBot="1" x14ac:dyDescent="0.3">
      <c r="A275" s="15" t="s">
        <v>17</v>
      </c>
      <c r="B275" s="16" t="s">
        <v>22</v>
      </c>
      <c r="C275" s="16" t="s">
        <v>161</v>
      </c>
      <c r="D275" s="16" t="s">
        <v>107</v>
      </c>
      <c r="E275" s="16">
        <v>1978</v>
      </c>
      <c r="F275" s="16" t="s">
        <v>13</v>
      </c>
    </row>
    <row r="276" spans="1:6" ht="15.75" hidden="1" thickBot="1" x14ac:dyDescent="0.3">
      <c r="A276" s="15" t="s">
        <v>17</v>
      </c>
      <c r="B276" s="16" t="s">
        <v>22</v>
      </c>
      <c r="C276" s="16" t="s">
        <v>161</v>
      </c>
      <c r="D276" s="16" t="s">
        <v>163</v>
      </c>
      <c r="E276" s="16">
        <v>1979</v>
      </c>
      <c r="F276" s="16" t="s">
        <v>13</v>
      </c>
    </row>
    <row r="277" spans="1:6" ht="15.75" hidden="1" thickBot="1" x14ac:dyDescent="0.3">
      <c r="A277" s="15" t="s">
        <v>17</v>
      </c>
      <c r="B277" s="16" t="s">
        <v>22</v>
      </c>
      <c r="C277" s="16" t="s">
        <v>161</v>
      </c>
      <c r="D277" s="16" t="s">
        <v>133</v>
      </c>
      <c r="E277" s="16">
        <v>1986</v>
      </c>
      <c r="F277" s="16" t="s">
        <v>13</v>
      </c>
    </row>
    <row r="278" spans="1:6" ht="15.75" hidden="1" thickBot="1" x14ac:dyDescent="0.3">
      <c r="A278" s="15" t="s">
        <v>26</v>
      </c>
      <c r="B278" s="16" t="s">
        <v>22</v>
      </c>
      <c r="C278" s="16" t="s">
        <v>161</v>
      </c>
      <c r="D278" s="16" t="s">
        <v>27</v>
      </c>
      <c r="E278" s="16">
        <v>1994</v>
      </c>
      <c r="F278" s="16" t="s">
        <v>10</v>
      </c>
    </row>
    <row r="279" spans="1:6" ht="15.75" hidden="1" thickBot="1" x14ac:dyDescent="0.3">
      <c r="A279" s="15" t="s">
        <v>87</v>
      </c>
      <c r="B279" s="16" t="s">
        <v>22</v>
      </c>
      <c r="C279" s="16" t="s">
        <v>161</v>
      </c>
      <c r="D279" s="16" t="s">
        <v>27</v>
      </c>
      <c r="E279" s="16">
        <v>1994</v>
      </c>
      <c r="F279" s="16" t="s">
        <v>10</v>
      </c>
    </row>
    <row r="280" spans="1:6" ht="15.75" hidden="1" thickBot="1" x14ac:dyDescent="0.3">
      <c r="A280" s="15" t="s">
        <v>6</v>
      </c>
      <c r="B280" s="16" t="s">
        <v>22</v>
      </c>
      <c r="C280" s="16" t="s">
        <v>161</v>
      </c>
      <c r="D280" s="16" t="s">
        <v>162</v>
      </c>
      <c r="E280" s="16">
        <v>1998</v>
      </c>
      <c r="F280" s="16" t="s">
        <v>13</v>
      </c>
    </row>
    <row r="281" spans="1:6" ht="15.75" hidden="1" thickBot="1" x14ac:dyDescent="0.3">
      <c r="A281" s="15" t="s">
        <v>17</v>
      </c>
      <c r="B281" s="16" t="s">
        <v>30</v>
      </c>
      <c r="C281" s="16" t="s">
        <v>161</v>
      </c>
      <c r="D281" s="16" t="s">
        <v>164</v>
      </c>
      <c r="E281" s="16">
        <v>2008</v>
      </c>
      <c r="F281" s="16" t="s">
        <v>13</v>
      </c>
    </row>
    <row r="282" spans="1:6" ht="15.75" hidden="1" thickBot="1" x14ac:dyDescent="0.3">
      <c r="A282" s="15" t="s">
        <v>17</v>
      </c>
      <c r="B282" s="16" t="s">
        <v>30</v>
      </c>
      <c r="C282" s="16" t="s">
        <v>161</v>
      </c>
      <c r="D282" s="16" t="s">
        <v>165</v>
      </c>
      <c r="E282" s="16">
        <v>2016</v>
      </c>
      <c r="F282" s="16" t="s">
        <v>28</v>
      </c>
    </row>
    <row r="283" spans="1:6" ht="15.75" hidden="1" thickBot="1" x14ac:dyDescent="0.3">
      <c r="A283" s="15" t="s">
        <v>17</v>
      </c>
      <c r="B283" s="16" t="s">
        <v>11</v>
      </c>
      <c r="C283" s="16" t="s">
        <v>161</v>
      </c>
      <c r="D283" s="16" t="s">
        <v>107</v>
      </c>
      <c r="E283" s="16">
        <v>1979</v>
      </c>
      <c r="F283" s="16" t="s">
        <v>13</v>
      </c>
    </row>
    <row r="284" spans="1:6" ht="15.75" hidden="1" thickBot="1" x14ac:dyDescent="0.3">
      <c r="A284" s="15" t="s">
        <v>17</v>
      </c>
      <c r="B284" s="16" t="s">
        <v>11</v>
      </c>
      <c r="C284" s="16" t="s">
        <v>161</v>
      </c>
      <c r="D284" s="16" t="s">
        <v>107</v>
      </c>
      <c r="E284" s="16">
        <v>1980</v>
      </c>
      <c r="F284" s="16" t="s">
        <v>13</v>
      </c>
    </row>
    <row r="285" spans="1:6" ht="15.75" hidden="1" thickBot="1" x14ac:dyDescent="0.3">
      <c r="A285" s="15" t="s">
        <v>17</v>
      </c>
      <c r="B285" s="16" t="s">
        <v>11</v>
      </c>
      <c r="C285" s="16" t="s">
        <v>161</v>
      </c>
      <c r="D285" s="16" t="s">
        <v>166</v>
      </c>
      <c r="E285" s="16">
        <v>1981</v>
      </c>
      <c r="F285" s="16" t="s">
        <v>13</v>
      </c>
    </row>
    <row r="286" spans="1:6" ht="15.75" hidden="1" thickBot="1" x14ac:dyDescent="0.3">
      <c r="A286" s="15" t="s">
        <v>17</v>
      </c>
      <c r="B286" s="16" t="s">
        <v>11</v>
      </c>
      <c r="C286" s="16" t="s">
        <v>161</v>
      </c>
      <c r="D286" s="16" t="s">
        <v>167</v>
      </c>
      <c r="E286" s="16">
        <v>1983</v>
      </c>
      <c r="F286" s="16" t="s">
        <v>13</v>
      </c>
    </row>
    <row r="287" spans="1:6" ht="15.75" hidden="1" thickBot="1" x14ac:dyDescent="0.3">
      <c r="A287" s="15" t="s">
        <v>17</v>
      </c>
      <c r="B287" s="16" t="s">
        <v>11</v>
      </c>
      <c r="C287" s="16" t="s">
        <v>161</v>
      </c>
      <c r="D287" s="16" t="s">
        <v>167</v>
      </c>
      <c r="E287" s="16">
        <v>1984</v>
      </c>
      <c r="F287" s="16" t="s">
        <v>13</v>
      </c>
    </row>
    <row r="288" spans="1:6" ht="15.75" hidden="1" thickBot="1" x14ac:dyDescent="0.3">
      <c r="A288" s="15" t="s">
        <v>17</v>
      </c>
      <c r="B288" s="16" t="s">
        <v>11</v>
      </c>
      <c r="C288" s="16" t="s">
        <v>161</v>
      </c>
      <c r="D288" s="16" t="s">
        <v>133</v>
      </c>
      <c r="E288" s="16">
        <v>1987</v>
      </c>
      <c r="F288" s="16" t="s">
        <v>13</v>
      </c>
    </row>
    <row r="289" spans="1:6" ht="15.75" hidden="1" thickBot="1" x14ac:dyDescent="0.3">
      <c r="A289" s="15" t="s">
        <v>17</v>
      </c>
      <c r="B289" s="16" t="s">
        <v>11</v>
      </c>
      <c r="C289" s="16" t="s">
        <v>161</v>
      </c>
      <c r="D289" s="16" t="s">
        <v>133</v>
      </c>
      <c r="E289" s="16">
        <v>1988</v>
      </c>
      <c r="F289" s="16" t="s">
        <v>13</v>
      </c>
    </row>
    <row r="290" spans="1:6" ht="15.75" hidden="1" thickBot="1" x14ac:dyDescent="0.3">
      <c r="A290" s="15" t="s">
        <v>17</v>
      </c>
      <c r="B290" s="16" t="s">
        <v>11</v>
      </c>
      <c r="C290" s="16" t="s">
        <v>161</v>
      </c>
      <c r="D290" s="16" t="s">
        <v>168</v>
      </c>
      <c r="E290" s="16">
        <v>2010</v>
      </c>
      <c r="F290" s="16" t="s">
        <v>13</v>
      </c>
    </row>
    <row r="291" spans="1:6" ht="15.75" hidden="1" thickBot="1" x14ac:dyDescent="0.3">
      <c r="A291" s="15" t="s">
        <v>17</v>
      </c>
      <c r="B291" s="16" t="s">
        <v>11</v>
      </c>
      <c r="C291" s="16" t="s">
        <v>161</v>
      </c>
      <c r="D291" s="16" t="s">
        <v>168</v>
      </c>
      <c r="E291" s="16">
        <v>2011</v>
      </c>
      <c r="F291" s="16" t="s">
        <v>13</v>
      </c>
    </row>
    <row r="292" spans="1:6" ht="15.75" hidden="1" thickBot="1" x14ac:dyDescent="0.3">
      <c r="A292" s="15" t="s">
        <v>17</v>
      </c>
      <c r="B292" s="16" t="s">
        <v>11</v>
      </c>
      <c r="C292" s="16" t="s">
        <v>161</v>
      </c>
      <c r="D292" s="16" t="s">
        <v>148</v>
      </c>
      <c r="E292" s="16">
        <v>2016</v>
      </c>
      <c r="F292" s="16" t="s">
        <v>28</v>
      </c>
    </row>
    <row r="293" spans="1:6" ht="15.75" hidden="1" thickBot="1" x14ac:dyDescent="0.3">
      <c r="A293" s="15" t="s">
        <v>6</v>
      </c>
      <c r="B293" s="16" t="s">
        <v>11</v>
      </c>
      <c r="C293" s="16" t="s">
        <v>161</v>
      </c>
      <c r="D293" s="16" t="s">
        <v>148</v>
      </c>
      <c r="E293" s="16">
        <v>2017</v>
      </c>
      <c r="F293" s="16" t="s">
        <v>10</v>
      </c>
    </row>
    <row r="294" spans="1:6" ht="15.75" hidden="1" thickBot="1" x14ac:dyDescent="0.3">
      <c r="A294" s="15" t="s">
        <v>17</v>
      </c>
      <c r="B294" s="16" t="s">
        <v>11</v>
      </c>
      <c r="C294" s="16" t="s">
        <v>161</v>
      </c>
      <c r="D294" s="16" t="s">
        <v>148</v>
      </c>
      <c r="E294" s="16">
        <v>2017</v>
      </c>
      <c r="F294" s="16" t="s">
        <v>10</v>
      </c>
    </row>
    <row r="295" spans="1:6" ht="15.75" hidden="1" thickBot="1" x14ac:dyDescent="0.3">
      <c r="A295" s="15" t="s">
        <v>6</v>
      </c>
      <c r="B295" s="16" t="s">
        <v>11</v>
      </c>
      <c r="C295" s="16" t="s">
        <v>161</v>
      </c>
      <c r="D295" s="16" t="s">
        <v>169</v>
      </c>
      <c r="E295" s="16">
        <v>2018</v>
      </c>
      <c r="F295" s="16" t="s">
        <v>13</v>
      </c>
    </row>
    <row r="296" spans="1:6" ht="15.75" hidden="1" thickBot="1" x14ac:dyDescent="0.3">
      <c r="A296" s="15" t="s">
        <v>17</v>
      </c>
      <c r="B296" s="16" t="s">
        <v>11</v>
      </c>
      <c r="C296" s="16" t="s">
        <v>161</v>
      </c>
      <c r="D296" s="16" t="s">
        <v>169</v>
      </c>
      <c r="E296" s="16">
        <v>2018</v>
      </c>
      <c r="F296" s="16" t="s">
        <v>10</v>
      </c>
    </row>
    <row r="297" spans="1:6" ht="15.75" hidden="1" thickBot="1" x14ac:dyDescent="0.3">
      <c r="A297" s="15" t="s">
        <v>17</v>
      </c>
      <c r="B297" s="16" t="s">
        <v>31</v>
      </c>
      <c r="C297" s="16" t="s">
        <v>161</v>
      </c>
      <c r="D297" s="16" t="s">
        <v>129</v>
      </c>
      <c r="E297" s="16">
        <v>1983</v>
      </c>
      <c r="F297" s="16" t="s">
        <v>13</v>
      </c>
    </row>
    <row r="298" spans="1:6" ht="15.75" hidden="1" thickBot="1" x14ac:dyDescent="0.3">
      <c r="A298" s="15" t="s">
        <v>17</v>
      </c>
      <c r="B298" s="16" t="s">
        <v>31</v>
      </c>
      <c r="C298" s="16" t="s">
        <v>161</v>
      </c>
      <c r="D298" s="16" t="s">
        <v>129</v>
      </c>
      <c r="E298" s="16">
        <v>1984</v>
      </c>
      <c r="F298" s="16" t="s">
        <v>13</v>
      </c>
    </row>
    <row r="299" spans="1:6" ht="15.75" hidden="1" thickBot="1" x14ac:dyDescent="0.3">
      <c r="A299" s="15" t="s">
        <v>17</v>
      </c>
      <c r="B299" s="16" t="s">
        <v>31</v>
      </c>
      <c r="C299" s="16" t="s">
        <v>161</v>
      </c>
      <c r="D299" s="16" t="s">
        <v>170</v>
      </c>
      <c r="E299" s="16">
        <v>2004</v>
      </c>
      <c r="F299" s="16" t="s">
        <v>13</v>
      </c>
    </row>
    <row r="300" spans="1:6" ht="15.75" hidden="1" thickBot="1" x14ac:dyDescent="0.3">
      <c r="A300" s="15" t="s">
        <v>17</v>
      </c>
      <c r="B300" s="16" t="s">
        <v>35</v>
      </c>
      <c r="C300" s="16" t="s">
        <v>161</v>
      </c>
      <c r="D300" s="16" t="s">
        <v>166</v>
      </c>
      <c r="E300" s="16">
        <v>1982</v>
      </c>
      <c r="F300" s="16" t="s">
        <v>13</v>
      </c>
    </row>
    <row r="301" spans="1:6" ht="15.75" hidden="1" thickBot="1" x14ac:dyDescent="0.3">
      <c r="A301" s="15" t="s">
        <v>17</v>
      </c>
      <c r="B301" s="16" t="s">
        <v>35</v>
      </c>
      <c r="C301" s="16" t="s">
        <v>161</v>
      </c>
      <c r="D301" s="16" t="s">
        <v>166</v>
      </c>
      <c r="E301" s="16">
        <v>1983</v>
      </c>
      <c r="F301" s="16" t="s">
        <v>13</v>
      </c>
    </row>
    <row r="302" spans="1:6" ht="15.75" hidden="1" thickBot="1" x14ac:dyDescent="0.3">
      <c r="A302" s="15" t="s">
        <v>17</v>
      </c>
      <c r="B302" s="16" t="s">
        <v>35</v>
      </c>
      <c r="C302" s="16" t="s">
        <v>161</v>
      </c>
      <c r="D302" s="16" t="s">
        <v>167</v>
      </c>
      <c r="E302" s="16">
        <v>1986</v>
      </c>
      <c r="F302" s="16" t="s">
        <v>13</v>
      </c>
    </row>
    <row r="303" spans="1:6" ht="15.75" hidden="1" thickBot="1" x14ac:dyDescent="0.3">
      <c r="A303" s="15" t="s">
        <v>17</v>
      </c>
      <c r="B303" s="16" t="s">
        <v>35</v>
      </c>
      <c r="C303" s="16" t="s">
        <v>161</v>
      </c>
      <c r="D303" s="16" t="s">
        <v>133</v>
      </c>
      <c r="E303" s="16">
        <v>1990</v>
      </c>
      <c r="F303" s="16" t="s">
        <v>13</v>
      </c>
    </row>
    <row r="304" spans="1:6" ht="15.75" hidden="1" thickBot="1" x14ac:dyDescent="0.3">
      <c r="A304" s="15" t="s">
        <v>6</v>
      </c>
      <c r="B304" s="16" t="s">
        <v>35</v>
      </c>
      <c r="C304" s="16" t="s">
        <v>161</v>
      </c>
      <c r="D304" s="16" t="s">
        <v>133</v>
      </c>
      <c r="E304" s="16">
        <v>1990</v>
      </c>
      <c r="F304" s="16" t="s">
        <v>13</v>
      </c>
    </row>
    <row r="305" spans="1:6" ht="15.75" hidden="1" thickBot="1" x14ac:dyDescent="0.3">
      <c r="A305" s="15" t="s">
        <v>17</v>
      </c>
      <c r="B305" s="16" t="s">
        <v>35</v>
      </c>
      <c r="C305" s="16" t="s">
        <v>161</v>
      </c>
      <c r="D305" s="16" t="s">
        <v>169</v>
      </c>
      <c r="E305" s="16">
        <v>2019</v>
      </c>
      <c r="F305" s="16" t="s">
        <v>13</v>
      </c>
    </row>
    <row r="306" spans="1:6" ht="15.75" hidden="1" thickBot="1" x14ac:dyDescent="0.3">
      <c r="A306" s="15" t="s">
        <v>17</v>
      </c>
      <c r="B306" s="16" t="s">
        <v>37</v>
      </c>
      <c r="C306" s="16" t="s">
        <v>161</v>
      </c>
      <c r="D306" s="16" t="s">
        <v>129</v>
      </c>
      <c r="E306" s="16">
        <v>1985</v>
      </c>
      <c r="F306" s="16" t="s">
        <v>13</v>
      </c>
    </row>
    <row r="307" spans="1:6" ht="15.75" hidden="1" thickBot="1" x14ac:dyDescent="0.3">
      <c r="A307" s="15" t="s">
        <v>17</v>
      </c>
      <c r="B307" s="16" t="s">
        <v>37</v>
      </c>
      <c r="C307" s="16" t="s">
        <v>161</v>
      </c>
      <c r="D307" s="16" t="s">
        <v>64</v>
      </c>
      <c r="E307" s="16">
        <v>2013</v>
      </c>
      <c r="F307" s="16" t="s">
        <v>13</v>
      </c>
    </row>
    <row r="308" spans="1:6" ht="15.75" hidden="1" thickBot="1" x14ac:dyDescent="0.3">
      <c r="A308" s="15" t="s">
        <v>17</v>
      </c>
      <c r="B308" s="16" t="s">
        <v>171</v>
      </c>
      <c r="C308" s="16" t="s">
        <v>161</v>
      </c>
      <c r="D308" s="16" t="s">
        <v>170</v>
      </c>
      <c r="E308" s="16">
        <v>2007</v>
      </c>
      <c r="F308" s="16" t="s">
        <v>13</v>
      </c>
    </row>
    <row r="309" spans="1:6" ht="15.75" hidden="1" thickBot="1" x14ac:dyDescent="0.3">
      <c r="A309" s="19" t="s">
        <v>17</v>
      </c>
      <c r="B309" s="20" t="s">
        <v>38</v>
      </c>
      <c r="C309" s="20" t="s">
        <v>161</v>
      </c>
      <c r="D309" s="20" t="s">
        <v>166</v>
      </c>
      <c r="E309" s="20">
        <v>1984</v>
      </c>
      <c r="F309" s="20" t="s">
        <v>28</v>
      </c>
    </row>
    <row r="310" spans="1:6" ht="15.75" hidden="1" thickBot="1" x14ac:dyDescent="0.3">
      <c r="A310" s="15" t="s">
        <v>183</v>
      </c>
      <c r="B310" s="16" t="s">
        <v>38</v>
      </c>
      <c r="C310" s="16" t="s">
        <v>161</v>
      </c>
      <c r="D310" s="16" t="s">
        <v>136</v>
      </c>
      <c r="E310" s="16">
        <v>1987</v>
      </c>
      <c r="F310" s="16" t="s">
        <v>28</v>
      </c>
    </row>
    <row r="311" spans="1:6" ht="15.75" hidden="1" thickBot="1" x14ac:dyDescent="0.3">
      <c r="A311" s="15" t="s">
        <v>17</v>
      </c>
      <c r="B311" s="16" t="s">
        <v>38</v>
      </c>
      <c r="C311" s="16" t="s">
        <v>161</v>
      </c>
      <c r="D311" s="16" t="s">
        <v>133</v>
      </c>
      <c r="E311" s="16">
        <v>1989</v>
      </c>
      <c r="F311" s="16" t="s">
        <v>10</v>
      </c>
    </row>
    <row r="312" spans="1:6" ht="15.75" hidden="1" thickBot="1" x14ac:dyDescent="0.3">
      <c r="A312" s="15" t="s">
        <v>17</v>
      </c>
      <c r="B312" s="16" t="s">
        <v>38</v>
      </c>
      <c r="C312" s="16" t="s">
        <v>161</v>
      </c>
      <c r="D312" s="16" t="s">
        <v>133</v>
      </c>
      <c r="E312" s="16">
        <v>1990</v>
      </c>
      <c r="F312" s="16" t="s">
        <v>10</v>
      </c>
    </row>
    <row r="313" spans="1:6" ht="15.75" hidden="1" thickBot="1" x14ac:dyDescent="0.3">
      <c r="A313" s="15" t="s">
        <v>183</v>
      </c>
      <c r="B313" s="16" t="s">
        <v>38</v>
      </c>
      <c r="C313" s="16" t="s">
        <v>161</v>
      </c>
      <c r="D313" s="16" t="s">
        <v>133</v>
      </c>
      <c r="E313" s="16">
        <v>1991</v>
      </c>
      <c r="F313" s="16" t="s">
        <v>13</v>
      </c>
    </row>
    <row r="314" spans="1:6" ht="15.75" hidden="1" thickBot="1" x14ac:dyDescent="0.3">
      <c r="A314" s="15" t="s">
        <v>183</v>
      </c>
      <c r="B314" s="16" t="s">
        <v>38</v>
      </c>
      <c r="C314" s="16" t="s">
        <v>161</v>
      </c>
      <c r="D314" s="16" t="s">
        <v>133</v>
      </c>
      <c r="E314" s="16">
        <v>1992</v>
      </c>
      <c r="F314" s="16" t="s">
        <v>10</v>
      </c>
    </row>
    <row r="315" spans="1:6" ht="15.75" hidden="1" thickBot="1" x14ac:dyDescent="0.3">
      <c r="A315" s="15" t="s">
        <v>183</v>
      </c>
      <c r="B315" s="16" t="s">
        <v>38</v>
      </c>
      <c r="C315" s="16" t="s">
        <v>161</v>
      </c>
      <c r="D315" s="16" t="s">
        <v>133</v>
      </c>
      <c r="E315" s="16">
        <v>1995</v>
      </c>
      <c r="F315" s="16" t="s">
        <v>10</v>
      </c>
    </row>
    <row r="316" spans="1:6" ht="15.75" hidden="1" thickBot="1" x14ac:dyDescent="0.3">
      <c r="A316" s="15" t="s">
        <v>172</v>
      </c>
      <c r="B316" s="16" t="s">
        <v>38</v>
      </c>
      <c r="C316" s="16" t="s">
        <v>161</v>
      </c>
      <c r="D316" s="16" t="s">
        <v>133</v>
      </c>
      <c r="E316" s="16">
        <v>1997</v>
      </c>
      <c r="F316" s="16" t="s">
        <v>28</v>
      </c>
    </row>
    <row r="317" spans="1:6" ht="15.75" hidden="1" thickBot="1" x14ac:dyDescent="0.3">
      <c r="A317" s="15" t="s">
        <v>173</v>
      </c>
      <c r="B317" s="16" t="s">
        <v>38</v>
      </c>
      <c r="C317" s="16" t="s">
        <v>161</v>
      </c>
      <c r="D317" s="16" t="s">
        <v>133</v>
      </c>
      <c r="E317" s="16">
        <v>1997</v>
      </c>
      <c r="F317" s="16" t="s">
        <v>28</v>
      </c>
    </row>
    <row r="318" spans="1:6" ht="15.75" hidden="1" thickBot="1" x14ac:dyDescent="0.3">
      <c r="A318" s="15" t="s">
        <v>183</v>
      </c>
      <c r="B318" s="16" t="s">
        <v>38</v>
      </c>
      <c r="C318" s="16" t="s">
        <v>161</v>
      </c>
      <c r="D318" s="16" t="s">
        <v>169</v>
      </c>
      <c r="E318" s="16">
        <v>2019</v>
      </c>
      <c r="F318" s="16" t="s">
        <v>10</v>
      </c>
    </row>
    <row r="319" spans="1:6" ht="15.75" hidden="1" thickBot="1" x14ac:dyDescent="0.3">
      <c r="A319" s="15" t="s">
        <v>17</v>
      </c>
      <c r="B319" s="16" t="s">
        <v>42</v>
      </c>
      <c r="C319" s="16" t="s">
        <v>161</v>
      </c>
      <c r="D319" s="16" t="s">
        <v>129</v>
      </c>
      <c r="E319" s="16">
        <v>1984</v>
      </c>
      <c r="F319" s="16" t="s">
        <v>10</v>
      </c>
    </row>
    <row r="320" spans="1:6" ht="15.75" hidden="1" thickBot="1" x14ac:dyDescent="0.3">
      <c r="A320" s="15" t="s">
        <v>17</v>
      </c>
      <c r="B320" s="16" t="s">
        <v>42</v>
      </c>
      <c r="C320" s="16" t="s">
        <v>161</v>
      </c>
      <c r="D320" s="16" t="s">
        <v>129</v>
      </c>
      <c r="E320" s="16">
        <v>1985</v>
      </c>
      <c r="F320" s="16" t="s">
        <v>13</v>
      </c>
    </row>
    <row r="321" spans="1:6" ht="15.75" hidden="1" thickBot="1" x14ac:dyDescent="0.3">
      <c r="A321" s="15" t="s">
        <v>173</v>
      </c>
      <c r="B321" s="16" t="s">
        <v>42</v>
      </c>
      <c r="C321" s="16" t="s">
        <v>161</v>
      </c>
      <c r="D321" s="16" t="s">
        <v>129</v>
      </c>
      <c r="E321" s="16">
        <v>1985</v>
      </c>
      <c r="F321" s="16" t="s">
        <v>10</v>
      </c>
    </row>
    <row r="322" spans="1:6" ht="15.75" hidden="1" thickBot="1" x14ac:dyDescent="0.3">
      <c r="A322" s="15" t="s">
        <v>17</v>
      </c>
      <c r="B322" s="16" t="s">
        <v>42</v>
      </c>
      <c r="C322" s="16" t="s">
        <v>161</v>
      </c>
      <c r="D322" s="16" t="s">
        <v>129</v>
      </c>
      <c r="E322" s="16">
        <v>1986</v>
      </c>
      <c r="F322" s="16" t="s">
        <v>10</v>
      </c>
    </row>
    <row r="323" spans="1:6" ht="15.75" hidden="1" thickBot="1" x14ac:dyDescent="0.3">
      <c r="A323" s="15" t="s">
        <v>17</v>
      </c>
      <c r="B323" s="16" t="s">
        <v>42</v>
      </c>
      <c r="C323" s="16" t="s">
        <v>161</v>
      </c>
      <c r="D323" s="16" t="s">
        <v>129</v>
      </c>
      <c r="E323" s="16">
        <v>1987</v>
      </c>
      <c r="F323" s="16" t="s">
        <v>13</v>
      </c>
    </row>
    <row r="324" spans="1:6" ht="15.75" hidden="1" thickBot="1" x14ac:dyDescent="0.3">
      <c r="A324" s="15" t="s">
        <v>17</v>
      </c>
      <c r="B324" s="16" t="s">
        <v>42</v>
      </c>
      <c r="C324" s="16" t="s">
        <v>161</v>
      </c>
      <c r="D324" s="16" t="s">
        <v>129</v>
      </c>
      <c r="E324" s="16">
        <v>1988</v>
      </c>
      <c r="F324" s="16" t="s">
        <v>10</v>
      </c>
    </row>
    <row r="325" spans="1:6" ht="15.75" hidden="1" thickBot="1" x14ac:dyDescent="0.3">
      <c r="A325" s="15" t="s">
        <v>183</v>
      </c>
      <c r="B325" s="16" t="s">
        <v>42</v>
      </c>
      <c r="C325" s="16" t="s">
        <v>161</v>
      </c>
      <c r="D325" s="16" t="s">
        <v>129</v>
      </c>
      <c r="E325" s="16">
        <v>1989</v>
      </c>
      <c r="F325" s="16" t="s">
        <v>13</v>
      </c>
    </row>
    <row r="326" spans="1:6" ht="15.75" hidden="1" thickBot="1" x14ac:dyDescent="0.3">
      <c r="A326" s="15" t="s">
        <v>17</v>
      </c>
      <c r="B326" s="16" t="s">
        <v>42</v>
      </c>
      <c r="C326" s="16" t="s">
        <v>161</v>
      </c>
      <c r="D326" s="16" t="s">
        <v>170</v>
      </c>
      <c r="E326" s="16">
        <v>2006</v>
      </c>
      <c r="F326" s="16" t="s">
        <v>10</v>
      </c>
    </row>
    <row r="327" spans="1:6" ht="15.75" hidden="1" thickBot="1" x14ac:dyDescent="0.3">
      <c r="A327" s="15" t="s">
        <v>17</v>
      </c>
      <c r="B327" s="16" t="s">
        <v>42</v>
      </c>
      <c r="C327" s="16" t="s">
        <v>161</v>
      </c>
      <c r="D327" s="16" t="s">
        <v>170</v>
      </c>
      <c r="E327" s="16">
        <v>2008</v>
      </c>
      <c r="F327" s="16" t="s">
        <v>28</v>
      </c>
    </row>
    <row r="328" spans="1:6" ht="15.75" hidden="1" thickBot="1" x14ac:dyDescent="0.3">
      <c r="A328" s="15" t="s">
        <v>17</v>
      </c>
      <c r="B328" s="16" t="s">
        <v>42</v>
      </c>
      <c r="C328" s="16" t="s">
        <v>161</v>
      </c>
      <c r="D328" s="16" t="s">
        <v>170</v>
      </c>
      <c r="E328" s="16">
        <v>2009</v>
      </c>
      <c r="F328" s="16" t="s">
        <v>10</v>
      </c>
    </row>
    <row r="329" spans="1:6" ht="15.75" hidden="1" thickBot="1" x14ac:dyDescent="0.3">
      <c r="A329" s="15" t="s">
        <v>17</v>
      </c>
      <c r="B329" s="16" t="s">
        <v>42</v>
      </c>
      <c r="C329" s="16" t="s">
        <v>161</v>
      </c>
      <c r="D329" s="16" t="s">
        <v>170</v>
      </c>
      <c r="E329" s="16">
        <v>2010</v>
      </c>
      <c r="F329" s="16" t="s">
        <v>10</v>
      </c>
    </row>
    <row r="330" spans="1:6" ht="15.75" hidden="1" thickBot="1" x14ac:dyDescent="0.3">
      <c r="A330" s="15" t="s">
        <v>17</v>
      </c>
      <c r="B330" s="16" t="s">
        <v>42</v>
      </c>
      <c r="C330" s="16" t="s">
        <v>161</v>
      </c>
      <c r="D330" s="16" t="s">
        <v>170</v>
      </c>
      <c r="E330" s="16">
        <v>2011</v>
      </c>
      <c r="F330" s="16" t="s">
        <v>10</v>
      </c>
    </row>
    <row r="331" spans="1:6" ht="15.75" hidden="1" thickBot="1" x14ac:dyDescent="0.3">
      <c r="A331" s="15" t="s">
        <v>183</v>
      </c>
      <c r="B331" s="16" t="s">
        <v>42</v>
      </c>
      <c r="C331" s="16" t="s">
        <v>161</v>
      </c>
      <c r="D331" s="16" t="s">
        <v>170</v>
      </c>
      <c r="E331" s="16">
        <v>2014</v>
      </c>
      <c r="F331" s="16" t="s">
        <v>13</v>
      </c>
    </row>
    <row r="332" spans="1:6" ht="15.75" hidden="1" thickBot="1" x14ac:dyDescent="0.3">
      <c r="A332" s="15" t="s">
        <v>17</v>
      </c>
      <c r="B332" s="16" t="s">
        <v>42</v>
      </c>
      <c r="C332" s="16" t="s">
        <v>161</v>
      </c>
      <c r="D332" s="16" t="s">
        <v>170</v>
      </c>
      <c r="E332" s="16">
        <v>2014</v>
      </c>
      <c r="F332" s="16" t="s">
        <v>13</v>
      </c>
    </row>
    <row r="333" spans="1:6" ht="15.75" hidden="1" thickBot="1" x14ac:dyDescent="0.3">
      <c r="A333" s="15" t="s">
        <v>17</v>
      </c>
      <c r="B333" s="16" t="s">
        <v>42</v>
      </c>
      <c r="C333" s="16" t="s">
        <v>161</v>
      </c>
      <c r="D333" s="16" t="s">
        <v>170</v>
      </c>
      <c r="E333" s="16">
        <v>2015</v>
      </c>
      <c r="F333" s="16" t="s">
        <v>13</v>
      </c>
    </row>
    <row r="334" spans="1:6" ht="15.75" hidden="1" thickBot="1" x14ac:dyDescent="0.3">
      <c r="A334" s="15" t="s">
        <v>17</v>
      </c>
      <c r="B334" s="16" t="s">
        <v>42</v>
      </c>
      <c r="C334" s="16" t="s">
        <v>161</v>
      </c>
      <c r="D334" s="16" t="s">
        <v>170</v>
      </c>
      <c r="E334" s="16">
        <v>2016</v>
      </c>
      <c r="F334" s="16" t="s">
        <v>10</v>
      </c>
    </row>
    <row r="335" spans="1:6" ht="15.75" hidden="1" thickBot="1" x14ac:dyDescent="0.3">
      <c r="A335" s="15" t="s">
        <v>102</v>
      </c>
      <c r="B335" s="16" t="s">
        <v>15</v>
      </c>
      <c r="C335" s="16" t="s">
        <v>161</v>
      </c>
      <c r="D335" s="16" t="s">
        <v>27</v>
      </c>
      <c r="E335" s="16">
        <v>2016</v>
      </c>
      <c r="F335" s="16" t="s">
        <v>28</v>
      </c>
    </row>
    <row r="336" spans="1:6" ht="15.75" hidden="1" thickBot="1" x14ac:dyDescent="0.3">
      <c r="A336" s="19" t="s">
        <v>17</v>
      </c>
      <c r="B336" s="20" t="s">
        <v>7</v>
      </c>
      <c r="C336" s="20" t="s">
        <v>340</v>
      </c>
      <c r="D336" s="20" t="s">
        <v>57</v>
      </c>
      <c r="E336" s="20">
        <v>1993</v>
      </c>
      <c r="F336" s="20" t="s">
        <v>13</v>
      </c>
    </row>
    <row r="337" spans="1:6" ht="15.75" hidden="1" thickBot="1" x14ac:dyDescent="0.3">
      <c r="A337" s="15" t="s">
        <v>17</v>
      </c>
      <c r="B337" s="16" t="s">
        <v>18</v>
      </c>
      <c r="C337" s="16" t="s">
        <v>340</v>
      </c>
      <c r="D337" s="16" t="s">
        <v>402</v>
      </c>
      <c r="E337" s="16">
        <v>1999</v>
      </c>
      <c r="F337" s="16" t="s">
        <v>13</v>
      </c>
    </row>
    <row r="338" spans="1:6" ht="15.75" hidden="1" thickBot="1" x14ac:dyDescent="0.3">
      <c r="A338" s="15" t="s">
        <v>6</v>
      </c>
      <c r="B338" s="16" t="s">
        <v>18</v>
      </c>
      <c r="C338" s="16" t="s">
        <v>340</v>
      </c>
      <c r="D338" s="16" t="s">
        <v>403</v>
      </c>
      <c r="E338" s="16">
        <v>2018</v>
      </c>
      <c r="F338" s="16" t="s">
        <v>28</v>
      </c>
    </row>
    <row r="339" spans="1:6" ht="15.75" hidden="1" thickBot="1" x14ac:dyDescent="0.3">
      <c r="A339" s="15" t="s">
        <v>17</v>
      </c>
      <c r="B339" s="16" t="s">
        <v>22</v>
      </c>
      <c r="C339" s="16" t="s">
        <v>340</v>
      </c>
      <c r="D339" s="16" t="s">
        <v>23</v>
      </c>
      <c r="E339" s="16">
        <v>1980</v>
      </c>
      <c r="F339" s="16" t="s">
        <v>13</v>
      </c>
    </row>
    <row r="340" spans="1:6" ht="15.75" hidden="1" thickBot="1" x14ac:dyDescent="0.3">
      <c r="A340" s="15" t="s">
        <v>6</v>
      </c>
      <c r="B340" s="16" t="s">
        <v>22</v>
      </c>
      <c r="C340" s="16" t="s">
        <v>340</v>
      </c>
      <c r="D340" s="16" t="s">
        <v>404</v>
      </c>
      <c r="E340" s="16">
        <v>1989</v>
      </c>
      <c r="F340" s="16" t="s">
        <v>13</v>
      </c>
    </row>
    <row r="341" spans="1:6" ht="15.75" hidden="1" thickBot="1" x14ac:dyDescent="0.3">
      <c r="A341" s="15" t="s">
        <v>17</v>
      </c>
      <c r="B341" s="16" t="s">
        <v>22</v>
      </c>
      <c r="C341" s="16" t="s">
        <v>340</v>
      </c>
      <c r="D341" s="16" t="s">
        <v>27</v>
      </c>
      <c r="E341" s="16">
        <v>1994</v>
      </c>
      <c r="F341" s="16" t="s">
        <v>10</v>
      </c>
    </row>
    <row r="342" spans="1:6" ht="15.75" hidden="1" thickBot="1" x14ac:dyDescent="0.3">
      <c r="A342" s="15" t="s">
        <v>17</v>
      </c>
      <c r="B342" s="16" t="s">
        <v>22</v>
      </c>
      <c r="C342" s="16" t="s">
        <v>340</v>
      </c>
      <c r="D342" s="16" t="s">
        <v>47</v>
      </c>
      <c r="E342" s="16">
        <v>1995</v>
      </c>
      <c r="F342" s="16" t="s">
        <v>13</v>
      </c>
    </row>
    <row r="343" spans="1:6" ht="15.75" hidden="1" thickBot="1" x14ac:dyDescent="0.3">
      <c r="A343" s="15" t="s">
        <v>17</v>
      </c>
      <c r="B343" s="16" t="s">
        <v>30</v>
      </c>
      <c r="C343" s="16" t="s">
        <v>340</v>
      </c>
      <c r="D343" s="16" t="s">
        <v>405</v>
      </c>
      <c r="E343" s="16">
        <v>1988</v>
      </c>
      <c r="F343" s="16" t="s">
        <v>13</v>
      </c>
    </row>
    <row r="344" spans="1:6" ht="15.75" hidden="1" thickBot="1" x14ac:dyDescent="0.3">
      <c r="A344" s="15" t="s">
        <v>17</v>
      </c>
      <c r="B344" s="16" t="s">
        <v>30</v>
      </c>
      <c r="C344" s="16" t="s">
        <v>340</v>
      </c>
      <c r="D344" s="16" t="s">
        <v>406</v>
      </c>
      <c r="E344" s="16">
        <v>2017</v>
      </c>
      <c r="F344" s="16" t="s">
        <v>28</v>
      </c>
    </row>
    <row r="345" spans="1:6" ht="15.75" hidden="1" thickBot="1" x14ac:dyDescent="0.3">
      <c r="A345" s="15" t="s">
        <v>6</v>
      </c>
      <c r="B345" s="16" t="s">
        <v>31</v>
      </c>
      <c r="C345" s="16" t="s">
        <v>340</v>
      </c>
      <c r="D345" s="16" t="s">
        <v>407</v>
      </c>
      <c r="E345" s="16">
        <v>1999</v>
      </c>
      <c r="F345" s="16" t="s">
        <v>13</v>
      </c>
    </row>
    <row r="346" spans="1:6" ht="15.75" hidden="1" thickBot="1" x14ac:dyDescent="0.3">
      <c r="A346" s="15" t="s">
        <v>17</v>
      </c>
      <c r="B346" s="16" t="s">
        <v>31</v>
      </c>
      <c r="C346" s="16" t="s">
        <v>340</v>
      </c>
      <c r="D346" s="16" t="s">
        <v>407</v>
      </c>
      <c r="E346" s="16">
        <v>1999</v>
      </c>
      <c r="F346" s="16" t="s">
        <v>13</v>
      </c>
    </row>
    <row r="347" spans="1:6" ht="15.75" hidden="1" thickBot="1" x14ac:dyDescent="0.3">
      <c r="A347" s="15" t="s">
        <v>32</v>
      </c>
      <c r="B347" s="16" t="s">
        <v>31</v>
      </c>
      <c r="C347" s="16" t="s">
        <v>340</v>
      </c>
      <c r="D347" s="16" t="s">
        <v>33</v>
      </c>
      <c r="E347" s="16">
        <v>2016</v>
      </c>
      <c r="F347" s="16" t="s">
        <v>13</v>
      </c>
    </row>
    <row r="348" spans="1:6" ht="15.75" hidden="1" thickBot="1" x14ac:dyDescent="0.3">
      <c r="A348" s="15" t="s">
        <v>34</v>
      </c>
      <c r="B348" s="16" t="s">
        <v>31</v>
      </c>
      <c r="C348" s="16" t="s">
        <v>340</v>
      </c>
      <c r="D348" s="16" t="s">
        <v>33</v>
      </c>
      <c r="E348" s="16">
        <v>2016</v>
      </c>
      <c r="F348" s="16" t="s">
        <v>10</v>
      </c>
    </row>
    <row r="349" spans="1:6" ht="15.75" hidden="1" thickBot="1" x14ac:dyDescent="0.3">
      <c r="A349" s="15" t="s">
        <v>34</v>
      </c>
      <c r="B349" s="16" t="s">
        <v>31</v>
      </c>
      <c r="C349" s="16" t="s">
        <v>340</v>
      </c>
      <c r="D349" s="16" t="s">
        <v>33</v>
      </c>
      <c r="E349" s="16">
        <v>2017</v>
      </c>
      <c r="F349" s="16" t="s">
        <v>10</v>
      </c>
    </row>
    <row r="350" spans="1:6" ht="15.75" hidden="1" thickBot="1" x14ac:dyDescent="0.3">
      <c r="A350" s="15" t="s">
        <v>17</v>
      </c>
      <c r="B350" s="16" t="s">
        <v>35</v>
      </c>
      <c r="C350" s="16" t="s">
        <v>340</v>
      </c>
      <c r="D350" s="16" t="s">
        <v>408</v>
      </c>
      <c r="E350" s="16">
        <v>1982</v>
      </c>
      <c r="F350" s="16" t="s">
        <v>13</v>
      </c>
    </row>
    <row r="351" spans="1:6" ht="15.75" hidden="1" thickBot="1" x14ac:dyDescent="0.3">
      <c r="A351" s="15" t="s">
        <v>17</v>
      </c>
      <c r="B351" s="16" t="s">
        <v>35</v>
      </c>
      <c r="C351" s="16" t="s">
        <v>340</v>
      </c>
      <c r="D351" s="16" t="s">
        <v>148</v>
      </c>
      <c r="E351" s="16">
        <v>2018</v>
      </c>
      <c r="F351" s="16" t="s">
        <v>13</v>
      </c>
    </row>
    <row r="352" spans="1:6" ht="15.75" hidden="1" thickBot="1" x14ac:dyDescent="0.3">
      <c r="A352" s="15" t="s">
        <v>17</v>
      </c>
      <c r="B352" s="16" t="s">
        <v>37</v>
      </c>
      <c r="C352" s="16" t="s">
        <v>340</v>
      </c>
      <c r="D352" s="16" t="s">
        <v>129</v>
      </c>
      <c r="E352" s="16">
        <v>1985</v>
      </c>
      <c r="F352" s="16" t="s">
        <v>13</v>
      </c>
    </row>
    <row r="353" spans="1:6" ht="15.75" hidden="1" thickBot="1" x14ac:dyDescent="0.3">
      <c r="A353" s="15" t="s">
        <v>17</v>
      </c>
      <c r="B353" s="16" t="s">
        <v>38</v>
      </c>
      <c r="C353" s="16" t="s">
        <v>340</v>
      </c>
      <c r="D353" s="16" t="s">
        <v>409</v>
      </c>
      <c r="E353" s="16">
        <v>1989</v>
      </c>
      <c r="F353" s="16" t="s">
        <v>10</v>
      </c>
    </row>
    <row r="354" spans="1:6" ht="15.75" hidden="1" thickBot="1" x14ac:dyDescent="0.3">
      <c r="A354" s="17" t="s">
        <v>41</v>
      </c>
      <c r="B354" s="18" t="s">
        <v>38</v>
      </c>
      <c r="C354" s="18" t="s">
        <v>340</v>
      </c>
      <c r="D354" s="18" t="s">
        <v>40</v>
      </c>
      <c r="E354" s="18">
        <v>2015</v>
      </c>
      <c r="F354" s="18" t="s">
        <v>10</v>
      </c>
    </row>
    <row r="355" spans="1:6" ht="15.75" hidden="1" thickBot="1" x14ac:dyDescent="0.3">
      <c r="A355" s="15" t="s">
        <v>17</v>
      </c>
      <c r="B355" s="16" t="s">
        <v>42</v>
      </c>
      <c r="C355" s="16" t="s">
        <v>340</v>
      </c>
      <c r="D355" s="16" t="s">
        <v>407</v>
      </c>
      <c r="E355" s="16">
        <v>1999</v>
      </c>
      <c r="F355" s="16" t="s">
        <v>10</v>
      </c>
    </row>
    <row r="356" spans="1:6" ht="15.75" hidden="1" thickBot="1" x14ac:dyDescent="0.3">
      <c r="A356" s="15" t="s">
        <v>6</v>
      </c>
      <c r="B356" s="16" t="s">
        <v>42</v>
      </c>
      <c r="C356" s="16" t="s">
        <v>340</v>
      </c>
      <c r="D356" s="16" t="s">
        <v>407</v>
      </c>
      <c r="E356" s="16">
        <v>2000</v>
      </c>
      <c r="F356" s="16" t="s">
        <v>10</v>
      </c>
    </row>
    <row r="357" spans="1:6" ht="15.75" hidden="1" thickBot="1" x14ac:dyDescent="0.3">
      <c r="A357" s="15" t="s">
        <v>17</v>
      </c>
      <c r="B357" s="16" t="s">
        <v>42</v>
      </c>
      <c r="C357" s="16" t="s">
        <v>340</v>
      </c>
      <c r="D357" s="16" t="s">
        <v>128</v>
      </c>
      <c r="E357" s="16">
        <v>1999</v>
      </c>
      <c r="F357" s="16" t="s">
        <v>28</v>
      </c>
    </row>
    <row r="358" spans="1:6" ht="15.75" hidden="1" thickBot="1" x14ac:dyDescent="0.3">
      <c r="A358" s="17" t="s">
        <v>41</v>
      </c>
      <c r="B358" s="18" t="s">
        <v>42</v>
      </c>
      <c r="C358" s="18" t="s">
        <v>340</v>
      </c>
      <c r="D358" s="18" t="s">
        <v>33</v>
      </c>
      <c r="E358" s="18">
        <v>2018</v>
      </c>
      <c r="F358" s="18" t="s">
        <v>10</v>
      </c>
    </row>
    <row r="359" spans="1:6" ht="15.75" hidden="1" thickBot="1" x14ac:dyDescent="0.3">
      <c r="A359" s="19" t="s">
        <v>17</v>
      </c>
      <c r="B359" s="20" t="s">
        <v>22</v>
      </c>
      <c r="C359" s="20" t="s">
        <v>174</v>
      </c>
      <c r="D359" s="20" t="s">
        <v>175</v>
      </c>
      <c r="E359" s="20">
        <v>2015</v>
      </c>
      <c r="F359" s="20" t="s">
        <v>13</v>
      </c>
    </row>
    <row r="360" spans="1:6" ht="15.75" hidden="1" thickBot="1" x14ac:dyDescent="0.3">
      <c r="A360" s="15" t="s">
        <v>17</v>
      </c>
      <c r="B360" s="16" t="s">
        <v>11</v>
      </c>
      <c r="C360" s="16" t="s">
        <v>174</v>
      </c>
      <c r="D360" s="16" t="s">
        <v>176</v>
      </c>
      <c r="E360" s="16">
        <v>2000</v>
      </c>
      <c r="F360" s="16" t="s">
        <v>13</v>
      </c>
    </row>
    <row r="361" spans="1:6" ht="15.75" hidden="1" thickBot="1" x14ac:dyDescent="0.3">
      <c r="A361" s="15" t="s">
        <v>17</v>
      </c>
      <c r="B361" s="16" t="s">
        <v>11</v>
      </c>
      <c r="C361" s="16" t="s">
        <v>174</v>
      </c>
      <c r="D361" s="16" t="s">
        <v>176</v>
      </c>
      <c r="E361" s="16">
        <v>2001</v>
      </c>
      <c r="F361" s="16" t="s">
        <v>13</v>
      </c>
    </row>
    <row r="362" spans="1:6" ht="15.75" hidden="1" thickBot="1" x14ac:dyDescent="0.3">
      <c r="A362" s="15" t="s">
        <v>17</v>
      </c>
      <c r="B362" s="16" t="s">
        <v>11</v>
      </c>
      <c r="C362" s="16" t="s">
        <v>174</v>
      </c>
      <c r="D362" s="16" t="s">
        <v>148</v>
      </c>
      <c r="E362" s="16">
        <v>2016</v>
      </c>
      <c r="F362" s="16" t="s">
        <v>28</v>
      </c>
    </row>
    <row r="363" spans="1:6" ht="15.75" hidden="1" thickBot="1" x14ac:dyDescent="0.3">
      <c r="A363" s="15" t="s">
        <v>6</v>
      </c>
      <c r="B363" s="16" t="s">
        <v>11</v>
      </c>
      <c r="C363" s="16" t="s">
        <v>174</v>
      </c>
      <c r="D363" s="16" t="s">
        <v>148</v>
      </c>
      <c r="E363" s="16">
        <v>2017</v>
      </c>
      <c r="F363" s="16" t="s">
        <v>10</v>
      </c>
    </row>
    <row r="364" spans="1:6" ht="15.75" hidden="1" thickBot="1" x14ac:dyDescent="0.3">
      <c r="A364" s="15" t="s">
        <v>17</v>
      </c>
      <c r="B364" s="16" t="s">
        <v>11</v>
      </c>
      <c r="C364" s="16" t="s">
        <v>174</v>
      </c>
      <c r="D364" s="16" t="s">
        <v>148</v>
      </c>
      <c r="E364" s="16">
        <v>2017</v>
      </c>
      <c r="F364" s="16" t="s">
        <v>13</v>
      </c>
    </row>
    <row r="365" spans="1:6" ht="15.75" hidden="1" thickBot="1" x14ac:dyDescent="0.3">
      <c r="A365" s="15" t="s">
        <v>85</v>
      </c>
      <c r="B365" s="16" t="s">
        <v>15</v>
      </c>
      <c r="C365" s="16" t="s">
        <v>174</v>
      </c>
      <c r="D365" s="16" t="s">
        <v>27</v>
      </c>
      <c r="E365" s="16">
        <v>2019</v>
      </c>
      <c r="F365" s="16" t="s">
        <v>10</v>
      </c>
    </row>
    <row r="366" spans="1:6" ht="15.75" hidden="1" thickBot="1" x14ac:dyDescent="0.3">
      <c r="A366" s="19" t="s">
        <v>17</v>
      </c>
      <c r="B366" s="20" t="s">
        <v>7</v>
      </c>
      <c r="C366" s="20" t="s">
        <v>177</v>
      </c>
      <c r="D366" s="20" t="s">
        <v>178</v>
      </c>
      <c r="E366" s="20">
        <v>2013</v>
      </c>
      <c r="F366" s="20" t="s">
        <v>13</v>
      </c>
    </row>
    <row r="367" spans="1:6" ht="15.75" hidden="1" thickBot="1" x14ac:dyDescent="0.3">
      <c r="A367" s="15" t="s">
        <v>17</v>
      </c>
      <c r="B367" s="16" t="s">
        <v>22</v>
      </c>
      <c r="C367" s="16" t="s">
        <v>177</v>
      </c>
      <c r="D367" s="16" t="s">
        <v>179</v>
      </c>
      <c r="E367" s="16">
        <v>1999</v>
      </c>
      <c r="F367" s="16" t="s">
        <v>13</v>
      </c>
    </row>
    <row r="368" spans="1:6" ht="15.75" hidden="1" thickBot="1" x14ac:dyDescent="0.3">
      <c r="A368" s="15" t="s">
        <v>17</v>
      </c>
      <c r="B368" s="16" t="s">
        <v>11</v>
      </c>
      <c r="C368" s="16" t="s">
        <v>177</v>
      </c>
      <c r="D368" s="16" t="s">
        <v>178</v>
      </c>
      <c r="E368" s="16">
        <v>2015</v>
      </c>
      <c r="F368" s="16" t="s">
        <v>13</v>
      </c>
    </row>
    <row r="369" spans="1:6" ht="15.75" hidden="1" thickBot="1" x14ac:dyDescent="0.3">
      <c r="A369" s="15" t="s">
        <v>17</v>
      </c>
      <c r="B369" s="16" t="s">
        <v>35</v>
      </c>
      <c r="C369" s="16" t="s">
        <v>177</v>
      </c>
      <c r="D369" s="16" t="s">
        <v>180</v>
      </c>
      <c r="E369" s="16">
        <v>1998</v>
      </c>
      <c r="F369" s="16" t="s">
        <v>13</v>
      </c>
    </row>
    <row r="370" spans="1:6" ht="15.75" hidden="1" thickBot="1" x14ac:dyDescent="0.3">
      <c r="A370" s="15" t="s">
        <v>17</v>
      </c>
      <c r="B370" s="16" t="s">
        <v>35</v>
      </c>
      <c r="C370" s="16" t="s">
        <v>177</v>
      </c>
      <c r="D370" s="16" t="s">
        <v>180</v>
      </c>
      <c r="E370" s="16">
        <v>1999</v>
      </c>
      <c r="F370" s="16" t="s">
        <v>13</v>
      </c>
    </row>
    <row r="371" spans="1:6" ht="15.75" hidden="1" thickBot="1" x14ac:dyDescent="0.3">
      <c r="A371" s="15" t="s">
        <v>17</v>
      </c>
      <c r="B371" s="16" t="s">
        <v>38</v>
      </c>
      <c r="C371" s="16" t="s">
        <v>177</v>
      </c>
      <c r="D371" s="16" t="s">
        <v>168</v>
      </c>
      <c r="E371" s="16">
        <v>2018</v>
      </c>
      <c r="F371" s="16" t="s">
        <v>28</v>
      </c>
    </row>
    <row r="372" spans="1:6" ht="15.75" hidden="1" thickBot="1" x14ac:dyDescent="0.3">
      <c r="A372" s="19" t="s">
        <v>17</v>
      </c>
      <c r="B372" s="20" t="s">
        <v>7</v>
      </c>
      <c r="C372" s="20" t="s">
        <v>181</v>
      </c>
      <c r="D372" s="20" t="s">
        <v>182</v>
      </c>
      <c r="E372" s="20">
        <v>2014</v>
      </c>
      <c r="F372" s="20" t="s">
        <v>13</v>
      </c>
    </row>
    <row r="373" spans="1:6" ht="15.75" hidden="1" thickBot="1" x14ac:dyDescent="0.3">
      <c r="A373" s="15" t="s">
        <v>183</v>
      </c>
      <c r="B373" s="16" t="s">
        <v>7</v>
      </c>
      <c r="C373" s="16" t="s">
        <v>181</v>
      </c>
      <c r="D373" s="16" t="s">
        <v>184</v>
      </c>
      <c r="E373" s="16">
        <v>2016</v>
      </c>
      <c r="F373" s="16" t="s">
        <v>10</v>
      </c>
    </row>
    <row r="374" spans="1:6" ht="15.75" hidden="1" thickBot="1" x14ac:dyDescent="0.3">
      <c r="A374" s="15" t="s">
        <v>183</v>
      </c>
      <c r="B374" s="16" t="s">
        <v>7</v>
      </c>
      <c r="C374" s="16" t="s">
        <v>181</v>
      </c>
      <c r="D374" s="16" t="s">
        <v>185</v>
      </c>
      <c r="E374" s="16">
        <v>2017</v>
      </c>
      <c r="F374" s="16" t="s">
        <v>13</v>
      </c>
    </row>
    <row r="375" spans="1:6" ht="15.75" hidden="1" thickBot="1" x14ac:dyDescent="0.3">
      <c r="A375" s="15" t="s">
        <v>17</v>
      </c>
      <c r="B375" s="16" t="s">
        <v>22</v>
      </c>
      <c r="C375" s="16" t="s">
        <v>181</v>
      </c>
      <c r="D375" s="16" t="s">
        <v>186</v>
      </c>
      <c r="E375" s="16">
        <v>1983</v>
      </c>
      <c r="F375" s="16" t="s">
        <v>13</v>
      </c>
    </row>
    <row r="376" spans="1:6" ht="15.75" hidden="1" thickBot="1" x14ac:dyDescent="0.3">
      <c r="A376" s="15" t="s">
        <v>17</v>
      </c>
      <c r="B376" s="16" t="s">
        <v>22</v>
      </c>
      <c r="C376" s="16" t="s">
        <v>181</v>
      </c>
      <c r="D376" s="16" t="s">
        <v>187</v>
      </c>
      <c r="E376" s="16">
        <v>1985</v>
      </c>
      <c r="F376" s="16" t="s">
        <v>13</v>
      </c>
    </row>
    <row r="377" spans="1:6" ht="15.75" hidden="1" thickBot="1" x14ac:dyDescent="0.3">
      <c r="A377" s="15" t="s">
        <v>17</v>
      </c>
      <c r="B377" s="16" t="s">
        <v>22</v>
      </c>
      <c r="C377" s="16" t="s">
        <v>181</v>
      </c>
      <c r="D377" s="16" t="s">
        <v>188</v>
      </c>
      <c r="E377" s="16">
        <v>1997</v>
      </c>
      <c r="F377" s="16" t="s">
        <v>13</v>
      </c>
    </row>
    <row r="378" spans="1:6" ht="15.75" hidden="1" thickBot="1" x14ac:dyDescent="0.3">
      <c r="A378" s="15" t="s">
        <v>183</v>
      </c>
      <c r="B378" s="16" t="s">
        <v>22</v>
      </c>
      <c r="C378" s="16" t="s">
        <v>181</v>
      </c>
      <c r="D378" s="16" t="s">
        <v>189</v>
      </c>
      <c r="E378" s="16">
        <v>2013</v>
      </c>
      <c r="F378" s="16" t="s">
        <v>13</v>
      </c>
    </row>
    <row r="379" spans="1:6" ht="15.75" hidden="1" thickBot="1" x14ac:dyDescent="0.3">
      <c r="A379" s="15" t="s">
        <v>17</v>
      </c>
      <c r="B379" s="16" t="s">
        <v>22</v>
      </c>
      <c r="C379" s="16" t="s">
        <v>181</v>
      </c>
      <c r="D379" s="16" t="s">
        <v>189</v>
      </c>
      <c r="E379" s="16">
        <v>2013</v>
      </c>
      <c r="F379" s="16" t="s">
        <v>13</v>
      </c>
    </row>
    <row r="380" spans="1:6" ht="15.75" hidden="1" thickBot="1" x14ac:dyDescent="0.3">
      <c r="A380" s="15" t="s">
        <v>183</v>
      </c>
      <c r="B380" s="16" t="s">
        <v>22</v>
      </c>
      <c r="C380" s="16" t="s">
        <v>181</v>
      </c>
      <c r="D380" s="16" t="s">
        <v>182</v>
      </c>
      <c r="E380" s="16">
        <v>2016</v>
      </c>
      <c r="F380" s="16" t="s">
        <v>13</v>
      </c>
    </row>
    <row r="381" spans="1:6" ht="15.75" hidden="1" thickBot="1" x14ac:dyDescent="0.3">
      <c r="A381" s="15" t="s">
        <v>17</v>
      </c>
      <c r="B381" s="16" t="s">
        <v>22</v>
      </c>
      <c r="C381" s="16" t="s">
        <v>181</v>
      </c>
      <c r="D381" s="16" t="s">
        <v>182</v>
      </c>
      <c r="E381" s="16">
        <v>2016</v>
      </c>
      <c r="F381" s="16" t="s">
        <v>13</v>
      </c>
    </row>
    <row r="382" spans="1:6" ht="15.75" hidden="1" thickBot="1" x14ac:dyDescent="0.3">
      <c r="A382" s="15" t="s">
        <v>183</v>
      </c>
      <c r="B382" s="16" t="s">
        <v>30</v>
      </c>
      <c r="C382" s="16" t="s">
        <v>181</v>
      </c>
      <c r="D382" s="16" t="s">
        <v>190</v>
      </c>
      <c r="E382" s="16">
        <v>2013</v>
      </c>
      <c r="F382" s="16" t="s">
        <v>13</v>
      </c>
    </row>
    <row r="383" spans="1:6" ht="15.75" hidden="1" thickBot="1" x14ac:dyDescent="0.3">
      <c r="A383" s="15" t="s">
        <v>17</v>
      </c>
      <c r="B383" s="16" t="s">
        <v>30</v>
      </c>
      <c r="C383" s="16" t="s">
        <v>181</v>
      </c>
      <c r="D383" s="16" t="s">
        <v>190</v>
      </c>
      <c r="E383" s="16">
        <v>2013</v>
      </c>
      <c r="F383" s="16" t="s">
        <v>13</v>
      </c>
    </row>
    <row r="384" spans="1:6" ht="15.75" hidden="1" thickBot="1" x14ac:dyDescent="0.3">
      <c r="A384" s="15" t="s">
        <v>17</v>
      </c>
      <c r="B384" s="16" t="s">
        <v>11</v>
      </c>
      <c r="C384" s="16" t="s">
        <v>181</v>
      </c>
      <c r="D384" s="16" t="s">
        <v>191</v>
      </c>
      <c r="E384" s="16">
        <v>1971</v>
      </c>
      <c r="F384" s="16" t="s">
        <v>13</v>
      </c>
    </row>
    <row r="385" spans="1:6" ht="15.75" hidden="1" thickBot="1" x14ac:dyDescent="0.3">
      <c r="A385" s="15" t="s">
        <v>173</v>
      </c>
      <c r="B385" s="16" t="s">
        <v>11</v>
      </c>
      <c r="C385" s="16" t="s">
        <v>181</v>
      </c>
      <c r="D385" s="16" t="s">
        <v>192</v>
      </c>
      <c r="E385" s="16">
        <v>1974</v>
      </c>
      <c r="F385" s="16" t="s">
        <v>10</v>
      </c>
    </row>
    <row r="386" spans="1:6" ht="15.75" hidden="1" thickBot="1" x14ac:dyDescent="0.3">
      <c r="A386" s="15" t="s">
        <v>17</v>
      </c>
      <c r="B386" s="16" t="s">
        <v>11</v>
      </c>
      <c r="C386" s="16" t="s">
        <v>181</v>
      </c>
      <c r="D386" s="16" t="s">
        <v>186</v>
      </c>
      <c r="E386" s="16">
        <v>1985</v>
      </c>
      <c r="F386" s="16" t="s">
        <v>13</v>
      </c>
    </row>
    <row r="387" spans="1:6" ht="15.75" hidden="1" thickBot="1" x14ac:dyDescent="0.3">
      <c r="A387" s="15" t="s">
        <v>34</v>
      </c>
      <c r="B387" s="16" t="s">
        <v>11</v>
      </c>
      <c r="C387" s="16" t="s">
        <v>181</v>
      </c>
      <c r="D387" s="16" t="s">
        <v>40</v>
      </c>
      <c r="E387" s="16">
        <v>2013</v>
      </c>
      <c r="F387" s="16" t="s">
        <v>10</v>
      </c>
    </row>
    <row r="388" spans="1:6" ht="15.75" hidden="1" thickBot="1" x14ac:dyDescent="0.3">
      <c r="A388" s="15" t="s">
        <v>183</v>
      </c>
      <c r="B388" s="16" t="s">
        <v>11</v>
      </c>
      <c r="C388" s="16" t="s">
        <v>181</v>
      </c>
      <c r="D388" s="16" t="s">
        <v>189</v>
      </c>
      <c r="E388" s="16">
        <v>2014</v>
      </c>
      <c r="F388" s="16" t="s">
        <v>13</v>
      </c>
    </row>
    <row r="389" spans="1:6" ht="15.75" hidden="1" thickBot="1" x14ac:dyDescent="0.3">
      <c r="A389" s="15" t="s">
        <v>17</v>
      </c>
      <c r="B389" s="16" t="s">
        <v>11</v>
      </c>
      <c r="C389" s="16" t="s">
        <v>181</v>
      </c>
      <c r="D389" s="16" t="s">
        <v>189</v>
      </c>
      <c r="E389" s="16">
        <v>2014</v>
      </c>
      <c r="F389" s="16" t="s">
        <v>13</v>
      </c>
    </row>
    <row r="390" spans="1:6" ht="15.75" hidden="1" thickBot="1" x14ac:dyDescent="0.3">
      <c r="A390" s="15" t="s">
        <v>183</v>
      </c>
      <c r="B390" s="16" t="s">
        <v>11</v>
      </c>
      <c r="C390" s="16" t="s">
        <v>181</v>
      </c>
      <c r="D390" s="16" t="s">
        <v>182</v>
      </c>
      <c r="E390" s="16">
        <v>2017</v>
      </c>
      <c r="F390" s="16" t="s">
        <v>28</v>
      </c>
    </row>
    <row r="391" spans="1:6" ht="15.75" hidden="1" thickBot="1" x14ac:dyDescent="0.3">
      <c r="A391" s="15" t="s">
        <v>17</v>
      </c>
      <c r="B391" s="16" t="s">
        <v>11</v>
      </c>
      <c r="C391" s="16" t="s">
        <v>181</v>
      </c>
      <c r="D391" s="16" t="s">
        <v>182</v>
      </c>
      <c r="E391" s="16">
        <v>2018</v>
      </c>
      <c r="F391" s="16" t="s">
        <v>10</v>
      </c>
    </row>
    <row r="392" spans="1:6" ht="15.75" hidden="1" thickBot="1" x14ac:dyDescent="0.3">
      <c r="A392" s="15" t="s">
        <v>17</v>
      </c>
      <c r="B392" s="16" t="s">
        <v>35</v>
      </c>
      <c r="C392" s="16" t="s">
        <v>181</v>
      </c>
      <c r="D392" s="16" t="s">
        <v>189</v>
      </c>
      <c r="E392" s="16">
        <v>2017</v>
      </c>
      <c r="F392" s="16" t="s">
        <v>13</v>
      </c>
    </row>
    <row r="393" spans="1:6" ht="15.75" hidden="1" thickBot="1" x14ac:dyDescent="0.3">
      <c r="A393" s="15" t="s">
        <v>17</v>
      </c>
      <c r="B393" s="16" t="s">
        <v>35</v>
      </c>
      <c r="C393" s="16" t="s">
        <v>181</v>
      </c>
      <c r="D393" s="16" t="s">
        <v>193</v>
      </c>
      <c r="E393" s="16">
        <v>2018</v>
      </c>
      <c r="F393" s="16" t="s">
        <v>28</v>
      </c>
    </row>
    <row r="394" spans="1:6" ht="15.75" hidden="1" thickBot="1" x14ac:dyDescent="0.3">
      <c r="A394" s="15" t="s">
        <v>183</v>
      </c>
      <c r="B394" s="16" t="s">
        <v>35</v>
      </c>
      <c r="C394" s="16" t="s">
        <v>181</v>
      </c>
      <c r="D394" s="16" t="s">
        <v>410</v>
      </c>
      <c r="E394" s="16">
        <v>2019</v>
      </c>
      <c r="F394" s="16" t="s">
        <v>13</v>
      </c>
    </row>
    <row r="395" spans="1:6" ht="15.75" hidden="1" thickBot="1" x14ac:dyDescent="0.3">
      <c r="A395" s="15" t="s">
        <v>183</v>
      </c>
      <c r="B395" s="16" t="s">
        <v>35</v>
      </c>
      <c r="C395" s="16" t="s">
        <v>181</v>
      </c>
      <c r="D395" s="16" t="s">
        <v>193</v>
      </c>
      <c r="E395" s="16">
        <v>2019</v>
      </c>
      <c r="F395" s="16" t="s">
        <v>10</v>
      </c>
    </row>
    <row r="396" spans="1:6" ht="15.75" hidden="1" thickBot="1" x14ac:dyDescent="0.3">
      <c r="A396" s="15" t="s">
        <v>17</v>
      </c>
      <c r="B396" s="16" t="s">
        <v>35</v>
      </c>
      <c r="C396" s="16" t="s">
        <v>181</v>
      </c>
      <c r="D396" s="16" t="s">
        <v>410</v>
      </c>
      <c r="E396" s="16">
        <v>2019</v>
      </c>
      <c r="F396" s="16" t="s">
        <v>28</v>
      </c>
    </row>
    <row r="397" spans="1:6" ht="15.75" hidden="1" thickBot="1" x14ac:dyDescent="0.3">
      <c r="A397" s="15" t="s">
        <v>100</v>
      </c>
      <c r="B397" s="16" t="s">
        <v>50</v>
      </c>
      <c r="C397" s="16" t="s">
        <v>181</v>
      </c>
      <c r="D397" s="16" t="s">
        <v>189</v>
      </c>
      <c r="E397" s="16">
        <v>2018</v>
      </c>
      <c r="F397" s="16" t="s">
        <v>13</v>
      </c>
    </row>
    <row r="398" spans="1:6" ht="15.75" hidden="1" thickBot="1" x14ac:dyDescent="0.3">
      <c r="A398" s="15" t="s">
        <v>183</v>
      </c>
      <c r="B398" s="16" t="s">
        <v>38</v>
      </c>
      <c r="C398" s="16" t="s">
        <v>181</v>
      </c>
      <c r="D398" s="16" t="s">
        <v>191</v>
      </c>
      <c r="E398" s="16">
        <v>1974</v>
      </c>
      <c r="F398" s="16" t="s">
        <v>10</v>
      </c>
    </row>
    <row r="399" spans="1:6" ht="15.75" hidden="1" thickBot="1" x14ac:dyDescent="0.3">
      <c r="A399" s="15" t="s">
        <v>17</v>
      </c>
      <c r="B399" s="16" t="s">
        <v>38</v>
      </c>
      <c r="C399" s="16" t="s">
        <v>181</v>
      </c>
      <c r="D399" s="16" t="s">
        <v>192</v>
      </c>
      <c r="E399" s="16">
        <v>1984</v>
      </c>
      <c r="F399" s="16" t="s">
        <v>28</v>
      </c>
    </row>
    <row r="400" spans="1:6" ht="15.75" hidden="1" thickBot="1" x14ac:dyDescent="0.3">
      <c r="A400" s="15" t="s">
        <v>17</v>
      </c>
      <c r="B400" s="16" t="s">
        <v>38</v>
      </c>
      <c r="C400" s="16" t="s">
        <v>181</v>
      </c>
      <c r="D400" s="16" t="s">
        <v>192</v>
      </c>
      <c r="E400" s="16">
        <v>1987</v>
      </c>
      <c r="F400" s="16" t="s">
        <v>28</v>
      </c>
    </row>
    <row r="401" spans="1:6" ht="15.75" hidden="1" thickBot="1" x14ac:dyDescent="0.3">
      <c r="A401" s="17" t="s">
        <v>41</v>
      </c>
      <c r="B401" s="18" t="s">
        <v>38</v>
      </c>
      <c r="C401" s="18" t="s">
        <v>181</v>
      </c>
      <c r="D401" s="18" t="s">
        <v>40</v>
      </c>
      <c r="E401" s="18">
        <v>2015</v>
      </c>
      <c r="F401" s="18" t="s">
        <v>28</v>
      </c>
    </row>
    <row r="402" spans="1:6" ht="15.75" hidden="1" thickBot="1" x14ac:dyDescent="0.3">
      <c r="A402" s="15" t="s">
        <v>17</v>
      </c>
      <c r="B402" s="16" t="s">
        <v>42</v>
      </c>
      <c r="C402" s="16" t="s">
        <v>181</v>
      </c>
      <c r="D402" s="16" t="s">
        <v>194</v>
      </c>
      <c r="E402" s="16">
        <v>2007</v>
      </c>
      <c r="F402" s="16" t="s">
        <v>28</v>
      </c>
    </row>
    <row r="403" spans="1:6" ht="15.75" hidden="1" thickBot="1" x14ac:dyDescent="0.3">
      <c r="A403" s="15" t="s">
        <v>102</v>
      </c>
      <c r="B403" s="16" t="s">
        <v>15</v>
      </c>
      <c r="C403" s="16" t="s">
        <v>181</v>
      </c>
      <c r="D403" s="16" t="s">
        <v>27</v>
      </c>
      <c r="E403" s="16">
        <v>2018</v>
      </c>
      <c r="F403" s="16" t="s">
        <v>28</v>
      </c>
    </row>
    <row r="404" spans="1:6" ht="15.75" hidden="1" thickBot="1" x14ac:dyDescent="0.3">
      <c r="A404" s="19" t="s">
        <v>17</v>
      </c>
      <c r="B404" s="20" t="s">
        <v>7</v>
      </c>
      <c r="C404" s="20" t="s">
        <v>195</v>
      </c>
      <c r="D404" s="20" t="s">
        <v>196</v>
      </c>
      <c r="E404" s="20">
        <v>2014</v>
      </c>
      <c r="F404" s="20" t="s">
        <v>13</v>
      </c>
    </row>
    <row r="405" spans="1:6" ht="15.75" hidden="1" thickBot="1" x14ac:dyDescent="0.3">
      <c r="A405" s="15" t="s">
        <v>17</v>
      </c>
      <c r="B405" s="16" t="s">
        <v>7</v>
      </c>
      <c r="C405" s="16" t="s">
        <v>195</v>
      </c>
      <c r="D405" s="16" t="s">
        <v>184</v>
      </c>
      <c r="E405" s="16">
        <v>2016</v>
      </c>
      <c r="F405" s="16" t="s">
        <v>13</v>
      </c>
    </row>
    <row r="406" spans="1:6" ht="15.75" hidden="1" thickBot="1" x14ac:dyDescent="0.3">
      <c r="A406" s="15" t="s">
        <v>17</v>
      </c>
      <c r="B406" s="16" t="s">
        <v>18</v>
      </c>
      <c r="C406" s="16" t="s">
        <v>195</v>
      </c>
      <c r="D406" s="16" t="s">
        <v>197</v>
      </c>
      <c r="E406" s="16">
        <v>1992</v>
      </c>
      <c r="F406" s="16" t="s">
        <v>13</v>
      </c>
    </row>
    <row r="407" spans="1:6" ht="15.75" hidden="1" thickBot="1" x14ac:dyDescent="0.3">
      <c r="A407" s="15" t="s">
        <v>17</v>
      </c>
      <c r="B407" s="16" t="s">
        <v>18</v>
      </c>
      <c r="C407" s="16" t="s">
        <v>195</v>
      </c>
      <c r="D407" s="16" t="s">
        <v>197</v>
      </c>
      <c r="E407" s="16">
        <v>1993</v>
      </c>
      <c r="F407" s="16" t="s">
        <v>13</v>
      </c>
    </row>
    <row r="408" spans="1:6" ht="15.75" hidden="1" thickBot="1" x14ac:dyDescent="0.3">
      <c r="A408" s="15" t="s">
        <v>17</v>
      </c>
      <c r="B408" s="16" t="s">
        <v>18</v>
      </c>
      <c r="C408" s="16" t="s">
        <v>195</v>
      </c>
      <c r="D408" s="16" t="s">
        <v>21</v>
      </c>
      <c r="E408" s="16">
        <v>2018</v>
      </c>
      <c r="F408" s="16" t="s">
        <v>28</v>
      </c>
    </row>
    <row r="409" spans="1:6" ht="15.75" hidden="1" thickBot="1" x14ac:dyDescent="0.3">
      <c r="A409" s="15" t="s">
        <v>17</v>
      </c>
      <c r="B409" s="16" t="s">
        <v>22</v>
      </c>
      <c r="C409" s="16" t="s">
        <v>195</v>
      </c>
      <c r="D409" s="16" t="s">
        <v>186</v>
      </c>
      <c r="E409" s="16">
        <v>1983</v>
      </c>
      <c r="F409" s="16" t="s">
        <v>13</v>
      </c>
    </row>
    <row r="410" spans="1:6" ht="15.75" hidden="1" thickBot="1" x14ac:dyDescent="0.3">
      <c r="A410" s="15" t="s">
        <v>17</v>
      </c>
      <c r="B410" s="16" t="s">
        <v>22</v>
      </c>
      <c r="C410" s="16" t="s">
        <v>195</v>
      </c>
      <c r="D410" s="16" t="s">
        <v>189</v>
      </c>
      <c r="E410" s="16">
        <v>2012</v>
      </c>
      <c r="F410" s="16" t="s">
        <v>13</v>
      </c>
    </row>
    <row r="411" spans="1:6" ht="15.75" hidden="1" thickBot="1" x14ac:dyDescent="0.3">
      <c r="A411" s="15" t="s">
        <v>17</v>
      </c>
      <c r="B411" s="16" t="s">
        <v>22</v>
      </c>
      <c r="C411" s="16" t="s">
        <v>195</v>
      </c>
      <c r="D411" s="16" t="s">
        <v>189</v>
      </c>
      <c r="E411" s="16">
        <v>2013</v>
      </c>
      <c r="F411" s="16" t="s">
        <v>13</v>
      </c>
    </row>
    <row r="412" spans="1:6" ht="15.75" hidden="1" thickBot="1" x14ac:dyDescent="0.3">
      <c r="A412" s="15" t="s">
        <v>17</v>
      </c>
      <c r="B412" s="16" t="s">
        <v>22</v>
      </c>
      <c r="C412" s="16" t="s">
        <v>195</v>
      </c>
      <c r="D412" s="16" t="s">
        <v>182</v>
      </c>
      <c r="E412" s="16">
        <v>2016</v>
      </c>
      <c r="F412" s="16" t="s">
        <v>13</v>
      </c>
    </row>
    <row r="413" spans="1:6" ht="15.75" hidden="1" thickBot="1" x14ac:dyDescent="0.3">
      <c r="A413" s="15" t="s">
        <v>17</v>
      </c>
      <c r="B413" s="16" t="s">
        <v>22</v>
      </c>
      <c r="C413" s="16" t="s">
        <v>195</v>
      </c>
      <c r="D413" s="16" t="s">
        <v>198</v>
      </c>
      <c r="E413" s="16">
        <v>2018</v>
      </c>
      <c r="F413" s="16" t="s">
        <v>13</v>
      </c>
    </row>
    <row r="414" spans="1:6" ht="15.75" hidden="1" thickBot="1" x14ac:dyDescent="0.3">
      <c r="A414" s="15" t="s">
        <v>17</v>
      </c>
      <c r="B414" s="16" t="s">
        <v>22</v>
      </c>
      <c r="C414" s="16" t="s">
        <v>195</v>
      </c>
      <c r="D414" s="16" t="s">
        <v>198</v>
      </c>
      <c r="E414" s="16">
        <v>2019</v>
      </c>
      <c r="F414" s="16" t="s">
        <v>13</v>
      </c>
    </row>
    <row r="415" spans="1:6" ht="15.75" hidden="1" thickBot="1" x14ac:dyDescent="0.3">
      <c r="A415" s="15" t="s">
        <v>17</v>
      </c>
      <c r="B415" s="16" t="s">
        <v>22</v>
      </c>
      <c r="C415" s="16" t="s">
        <v>195</v>
      </c>
      <c r="D415" s="16" t="s">
        <v>411</v>
      </c>
      <c r="E415" s="16">
        <v>2019</v>
      </c>
      <c r="F415" s="16" t="s">
        <v>28</v>
      </c>
    </row>
    <row r="416" spans="1:6" ht="15.75" hidden="1" thickBot="1" x14ac:dyDescent="0.3">
      <c r="A416" s="15" t="s">
        <v>100</v>
      </c>
      <c r="B416" s="16" t="s">
        <v>22</v>
      </c>
      <c r="C416" s="16" t="s">
        <v>195</v>
      </c>
      <c r="D416" s="16" t="s">
        <v>198</v>
      </c>
      <c r="E416" s="16">
        <v>2019</v>
      </c>
      <c r="F416" s="16" t="s">
        <v>13</v>
      </c>
    </row>
    <row r="417" spans="1:6" ht="15.75" hidden="1" thickBot="1" x14ac:dyDescent="0.3">
      <c r="A417" s="15" t="s">
        <v>17</v>
      </c>
      <c r="B417" s="16" t="s">
        <v>30</v>
      </c>
      <c r="C417" s="16" t="s">
        <v>195</v>
      </c>
      <c r="D417" s="16" t="s">
        <v>197</v>
      </c>
      <c r="E417" s="16">
        <v>1994</v>
      </c>
      <c r="F417" s="16" t="s">
        <v>13</v>
      </c>
    </row>
    <row r="418" spans="1:6" ht="15.75" hidden="1" thickBot="1" x14ac:dyDescent="0.3">
      <c r="A418" s="15" t="s">
        <v>17</v>
      </c>
      <c r="B418" s="16" t="s">
        <v>30</v>
      </c>
      <c r="C418" s="16" t="s">
        <v>195</v>
      </c>
      <c r="D418" s="16" t="s">
        <v>197</v>
      </c>
      <c r="E418" s="16">
        <v>1995</v>
      </c>
      <c r="F418" s="16" t="s">
        <v>13</v>
      </c>
    </row>
    <row r="419" spans="1:6" ht="15.75" hidden="1" thickBot="1" x14ac:dyDescent="0.3">
      <c r="A419" s="15" t="s">
        <v>17</v>
      </c>
      <c r="B419" s="16" t="s">
        <v>30</v>
      </c>
      <c r="C419" s="16" t="s">
        <v>195</v>
      </c>
      <c r="D419" s="16" t="s">
        <v>194</v>
      </c>
      <c r="E419" s="16">
        <v>2001</v>
      </c>
      <c r="F419" s="16" t="s">
        <v>13</v>
      </c>
    </row>
    <row r="420" spans="1:6" ht="15.75" hidden="1" thickBot="1" x14ac:dyDescent="0.3">
      <c r="A420" s="15" t="s">
        <v>17</v>
      </c>
      <c r="B420" s="16" t="s">
        <v>30</v>
      </c>
      <c r="C420" s="16" t="s">
        <v>195</v>
      </c>
      <c r="D420" s="16" t="s">
        <v>199</v>
      </c>
      <c r="E420" s="16">
        <v>2015</v>
      </c>
      <c r="F420" s="16" t="s">
        <v>13</v>
      </c>
    </row>
    <row r="421" spans="1:6" ht="15.75" hidden="1" thickBot="1" x14ac:dyDescent="0.3">
      <c r="A421" s="15" t="s">
        <v>17</v>
      </c>
      <c r="B421" s="16" t="s">
        <v>30</v>
      </c>
      <c r="C421" s="16" t="s">
        <v>195</v>
      </c>
      <c r="D421" s="16" t="s">
        <v>200</v>
      </c>
      <c r="E421" s="16">
        <v>2016</v>
      </c>
      <c r="F421" s="16" t="s">
        <v>28</v>
      </c>
    </row>
    <row r="422" spans="1:6" ht="15.75" hidden="1" thickBot="1" x14ac:dyDescent="0.3">
      <c r="A422" s="15" t="s">
        <v>17</v>
      </c>
      <c r="B422" s="16" t="s">
        <v>11</v>
      </c>
      <c r="C422" s="16" t="s">
        <v>195</v>
      </c>
      <c r="D422" s="16" t="s">
        <v>191</v>
      </c>
      <c r="E422" s="16">
        <v>1971</v>
      </c>
      <c r="F422" s="16" t="s">
        <v>13</v>
      </c>
    </row>
    <row r="423" spans="1:6" ht="15.75" hidden="1" thickBot="1" x14ac:dyDescent="0.3">
      <c r="A423" s="15" t="s">
        <v>17</v>
      </c>
      <c r="B423" s="16" t="s">
        <v>11</v>
      </c>
      <c r="C423" s="16" t="s">
        <v>195</v>
      </c>
      <c r="D423" s="16" t="s">
        <v>186</v>
      </c>
      <c r="E423" s="16">
        <v>1984</v>
      </c>
      <c r="F423" s="16" t="s">
        <v>13</v>
      </c>
    </row>
    <row r="424" spans="1:6" ht="15.75" hidden="1" thickBot="1" x14ac:dyDescent="0.3">
      <c r="A424" s="15" t="s">
        <v>17</v>
      </c>
      <c r="B424" s="16" t="s">
        <v>11</v>
      </c>
      <c r="C424" s="16" t="s">
        <v>195</v>
      </c>
      <c r="D424" s="16" t="s">
        <v>186</v>
      </c>
      <c r="E424" s="16">
        <v>1985</v>
      </c>
      <c r="F424" s="16" t="s">
        <v>13</v>
      </c>
    </row>
    <row r="425" spans="1:6" ht="15.75" hidden="1" thickBot="1" x14ac:dyDescent="0.3">
      <c r="A425" s="15" t="s">
        <v>17</v>
      </c>
      <c r="B425" s="16" t="s">
        <v>11</v>
      </c>
      <c r="C425" s="16" t="s">
        <v>195</v>
      </c>
      <c r="D425" s="16" t="s">
        <v>189</v>
      </c>
      <c r="E425" s="16">
        <v>2014</v>
      </c>
      <c r="F425" s="16" t="s">
        <v>13</v>
      </c>
    </row>
    <row r="426" spans="1:6" ht="15.75" hidden="1" thickBot="1" x14ac:dyDescent="0.3">
      <c r="A426" s="15" t="s">
        <v>17</v>
      </c>
      <c r="B426" s="16" t="s">
        <v>11</v>
      </c>
      <c r="C426" s="16" t="s">
        <v>195</v>
      </c>
      <c r="D426" s="16" t="s">
        <v>182</v>
      </c>
      <c r="E426" s="16">
        <v>2017</v>
      </c>
      <c r="F426" s="16" t="s">
        <v>10</v>
      </c>
    </row>
    <row r="427" spans="1:6" ht="15.75" hidden="1" thickBot="1" x14ac:dyDescent="0.3">
      <c r="A427" s="15" t="s">
        <v>17</v>
      </c>
      <c r="B427" s="16" t="s">
        <v>11</v>
      </c>
      <c r="C427" s="16" t="s">
        <v>195</v>
      </c>
      <c r="D427" s="16" t="s">
        <v>193</v>
      </c>
      <c r="E427" s="16">
        <v>2017</v>
      </c>
      <c r="F427" s="16" t="s">
        <v>28</v>
      </c>
    </row>
    <row r="428" spans="1:6" ht="15.75" hidden="1" thickBot="1" x14ac:dyDescent="0.3">
      <c r="A428" s="15" t="s">
        <v>17</v>
      </c>
      <c r="B428" s="16" t="s">
        <v>31</v>
      </c>
      <c r="C428" s="16" t="s">
        <v>195</v>
      </c>
      <c r="D428" s="16" t="s">
        <v>194</v>
      </c>
      <c r="E428" s="16">
        <v>2002</v>
      </c>
      <c r="F428" s="16" t="s">
        <v>13</v>
      </c>
    </row>
    <row r="429" spans="1:6" ht="15.75" hidden="1" thickBot="1" x14ac:dyDescent="0.3">
      <c r="A429" s="15" t="s">
        <v>17</v>
      </c>
      <c r="B429" s="16" t="s">
        <v>31</v>
      </c>
      <c r="C429" s="16" t="s">
        <v>195</v>
      </c>
      <c r="D429" s="16" t="s">
        <v>194</v>
      </c>
      <c r="E429" s="16">
        <v>2003</v>
      </c>
      <c r="F429" s="16" t="s">
        <v>13</v>
      </c>
    </row>
    <row r="430" spans="1:6" ht="15.75" hidden="1" thickBot="1" x14ac:dyDescent="0.3">
      <c r="A430" s="17" t="s">
        <v>155</v>
      </c>
      <c r="B430" s="18" t="s">
        <v>201</v>
      </c>
      <c r="C430" s="18" t="s">
        <v>195</v>
      </c>
      <c r="D430" s="18" t="s">
        <v>189</v>
      </c>
      <c r="E430" s="18">
        <v>2015</v>
      </c>
      <c r="F430" s="18" t="s">
        <v>28</v>
      </c>
    </row>
    <row r="431" spans="1:6" ht="15.75" hidden="1" thickBot="1" x14ac:dyDescent="0.3">
      <c r="A431" s="17" t="s">
        <v>202</v>
      </c>
      <c r="B431" s="18" t="s">
        <v>201</v>
      </c>
      <c r="C431" s="18" t="s">
        <v>195</v>
      </c>
      <c r="D431" s="18" t="s">
        <v>189</v>
      </c>
      <c r="E431" s="18">
        <v>2015</v>
      </c>
      <c r="F431" s="18" t="s">
        <v>10</v>
      </c>
    </row>
    <row r="432" spans="1:6" ht="15.75" hidden="1" thickBot="1" x14ac:dyDescent="0.3">
      <c r="A432" s="15" t="s">
        <v>17</v>
      </c>
      <c r="B432" s="16" t="s">
        <v>35</v>
      </c>
      <c r="C432" s="16" t="s">
        <v>195</v>
      </c>
      <c r="D432" s="16" t="s">
        <v>186</v>
      </c>
      <c r="E432" s="16">
        <v>1986</v>
      </c>
      <c r="F432" s="16" t="s">
        <v>13</v>
      </c>
    </row>
    <row r="433" spans="1:6" ht="15.75" hidden="1" thickBot="1" x14ac:dyDescent="0.3">
      <c r="A433" s="15" t="s">
        <v>17</v>
      </c>
      <c r="B433" s="16" t="s">
        <v>35</v>
      </c>
      <c r="C433" s="16" t="s">
        <v>195</v>
      </c>
      <c r="D433" s="16" t="s">
        <v>186</v>
      </c>
      <c r="E433" s="16">
        <v>1987</v>
      </c>
      <c r="F433" s="16" t="s">
        <v>13</v>
      </c>
    </row>
    <row r="434" spans="1:6" ht="15.75" hidden="1" thickBot="1" x14ac:dyDescent="0.3">
      <c r="A434" s="15" t="s">
        <v>17</v>
      </c>
      <c r="B434" s="16" t="s">
        <v>35</v>
      </c>
      <c r="C434" s="16" t="s">
        <v>195</v>
      </c>
      <c r="D434" s="16" t="s">
        <v>203</v>
      </c>
      <c r="E434" s="16">
        <v>2016</v>
      </c>
      <c r="F434" s="16" t="s">
        <v>28</v>
      </c>
    </row>
    <row r="435" spans="1:6" ht="15.75" thickBot="1" x14ac:dyDescent="0.3">
      <c r="A435" s="17" t="s">
        <v>154</v>
      </c>
      <c r="B435" s="18" t="s">
        <v>35</v>
      </c>
      <c r="C435" s="18" t="s">
        <v>195</v>
      </c>
      <c r="D435" s="18" t="s">
        <v>189</v>
      </c>
      <c r="E435" s="18">
        <v>2017</v>
      </c>
      <c r="F435" s="18" t="s">
        <v>28</v>
      </c>
    </row>
    <row r="436" spans="1:6" ht="15.75" hidden="1" thickBot="1" x14ac:dyDescent="0.3">
      <c r="A436" s="15" t="s">
        <v>17</v>
      </c>
      <c r="B436" s="16" t="s">
        <v>35</v>
      </c>
      <c r="C436" s="16" t="s">
        <v>195</v>
      </c>
      <c r="D436" s="16" t="s">
        <v>189</v>
      </c>
      <c r="E436" s="16">
        <v>2017</v>
      </c>
      <c r="F436" s="16" t="s">
        <v>13</v>
      </c>
    </row>
    <row r="437" spans="1:6" ht="15.75" hidden="1" thickBot="1" x14ac:dyDescent="0.3">
      <c r="A437" s="15" t="s">
        <v>17</v>
      </c>
      <c r="B437" s="16" t="s">
        <v>35</v>
      </c>
      <c r="C437" s="16" t="s">
        <v>195</v>
      </c>
      <c r="D437" s="16" t="s">
        <v>193</v>
      </c>
      <c r="E437" s="16">
        <v>2018</v>
      </c>
      <c r="F437" s="16" t="s">
        <v>10</v>
      </c>
    </row>
    <row r="438" spans="1:6" ht="15.75" hidden="1" thickBot="1" x14ac:dyDescent="0.3">
      <c r="A438" s="15" t="s">
        <v>17</v>
      </c>
      <c r="B438" s="16" t="s">
        <v>35</v>
      </c>
      <c r="C438" s="16" t="s">
        <v>195</v>
      </c>
      <c r="D438" s="16" t="s">
        <v>193</v>
      </c>
      <c r="E438" s="16">
        <v>2019</v>
      </c>
      <c r="F438" s="16" t="s">
        <v>10</v>
      </c>
    </row>
    <row r="439" spans="1:6" ht="15.75" hidden="1" thickBot="1" x14ac:dyDescent="0.3">
      <c r="A439" s="15" t="s">
        <v>100</v>
      </c>
      <c r="B439" s="16" t="s">
        <v>50</v>
      </c>
      <c r="C439" s="16" t="s">
        <v>195</v>
      </c>
      <c r="D439" s="16" t="s">
        <v>189</v>
      </c>
      <c r="E439" s="16">
        <v>2018</v>
      </c>
      <c r="F439" s="16" t="s">
        <v>10</v>
      </c>
    </row>
    <row r="440" spans="1:6" ht="15.75" hidden="1" thickBot="1" x14ac:dyDescent="0.3">
      <c r="A440" s="15" t="s">
        <v>100</v>
      </c>
      <c r="B440" s="16" t="s">
        <v>50</v>
      </c>
      <c r="C440" s="16" t="s">
        <v>195</v>
      </c>
      <c r="D440" s="16" t="s">
        <v>189</v>
      </c>
      <c r="E440" s="16">
        <v>2019</v>
      </c>
      <c r="F440" s="16" t="s">
        <v>10</v>
      </c>
    </row>
    <row r="441" spans="1:6" ht="15.75" hidden="1" thickBot="1" x14ac:dyDescent="0.3">
      <c r="A441" s="19" t="s">
        <v>17</v>
      </c>
      <c r="B441" s="20" t="s">
        <v>38</v>
      </c>
      <c r="C441" s="20" t="s">
        <v>195</v>
      </c>
      <c r="D441" s="20" t="s">
        <v>192</v>
      </c>
      <c r="E441" s="20">
        <v>1984</v>
      </c>
      <c r="F441" s="20" t="s">
        <v>13</v>
      </c>
    </row>
    <row r="442" spans="1:6" ht="15.75" hidden="1" thickBot="1" x14ac:dyDescent="0.3">
      <c r="A442" s="15" t="s">
        <v>17</v>
      </c>
      <c r="B442" s="16" t="s">
        <v>38</v>
      </c>
      <c r="C442" s="16" t="s">
        <v>195</v>
      </c>
      <c r="D442" s="16" t="s">
        <v>192</v>
      </c>
      <c r="E442" s="16">
        <v>1985</v>
      </c>
      <c r="F442" s="16" t="s">
        <v>13</v>
      </c>
    </row>
    <row r="443" spans="1:6" ht="15.75" hidden="1" thickBot="1" x14ac:dyDescent="0.3">
      <c r="A443" s="15" t="s">
        <v>17</v>
      </c>
      <c r="B443" s="16" t="s">
        <v>38</v>
      </c>
      <c r="C443" s="16" t="s">
        <v>195</v>
      </c>
      <c r="D443" s="16" t="s">
        <v>192</v>
      </c>
      <c r="E443" s="16">
        <v>1986</v>
      </c>
      <c r="F443" s="16" t="s">
        <v>28</v>
      </c>
    </row>
    <row r="444" spans="1:6" ht="15.75" hidden="1" thickBot="1" x14ac:dyDescent="0.3">
      <c r="A444" s="15" t="s">
        <v>17</v>
      </c>
      <c r="B444" s="16" t="s">
        <v>38</v>
      </c>
      <c r="C444" s="16" t="s">
        <v>195</v>
      </c>
      <c r="D444" s="16" t="s">
        <v>192</v>
      </c>
      <c r="E444" s="16">
        <v>1987</v>
      </c>
      <c r="F444" s="16" t="s">
        <v>13</v>
      </c>
    </row>
    <row r="445" spans="1:6" ht="15.75" hidden="1" thickBot="1" x14ac:dyDescent="0.3">
      <c r="A445" s="15" t="s">
        <v>17</v>
      </c>
      <c r="B445" s="16" t="s">
        <v>38</v>
      </c>
      <c r="C445" s="16" t="s">
        <v>195</v>
      </c>
      <c r="D445" s="16" t="s">
        <v>204</v>
      </c>
      <c r="E445" s="16">
        <v>2017</v>
      </c>
      <c r="F445" s="16" t="s">
        <v>28</v>
      </c>
    </row>
    <row r="446" spans="1:6" ht="15.75" hidden="1" thickBot="1" x14ac:dyDescent="0.3">
      <c r="A446" s="15" t="s">
        <v>17</v>
      </c>
      <c r="B446" s="16" t="s">
        <v>42</v>
      </c>
      <c r="C446" s="16" t="s">
        <v>195</v>
      </c>
      <c r="D446" s="16" t="s">
        <v>194</v>
      </c>
      <c r="E446" s="16">
        <v>2005</v>
      </c>
      <c r="F446" s="16" t="s">
        <v>10</v>
      </c>
    </row>
    <row r="447" spans="1:6" ht="15.75" hidden="1" thickBot="1" x14ac:dyDescent="0.3">
      <c r="A447" s="15" t="s">
        <v>17</v>
      </c>
      <c r="B447" s="16" t="s">
        <v>42</v>
      </c>
      <c r="C447" s="16" t="s">
        <v>195</v>
      </c>
      <c r="D447" s="16" t="s">
        <v>194</v>
      </c>
      <c r="E447" s="16">
        <v>2006</v>
      </c>
      <c r="F447" s="16" t="s">
        <v>28</v>
      </c>
    </row>
    <row r="448" spans="1:6" ht="15.75" hidden="1" thickBot="1" x14ac:dyDescent="0.3">
      <c r="A448" s="15" t="s">
        <v>17</v>
      </c>
      <c r="B448" s="16" t="s">
        <v>42</v>
      </c>
      <c r="C448" s="16" t="s">
        <v>195</v>
      </c>
      <c r="D448" s="16" t="s">
        <v>194</v>
      </c>
      <c r="E448" s="16">
        <v>2007</v>
      </c>
      <c r="F448" s="16" t="s">
        <v>13</v>
      </c>
    </row>
    <row r="449" spans="1:6" ht="15.75" hidden="1" thickBot="1" x14ac:dyDescent="0.3">
      <c r="A449" s="15" t="s">
        <v>17</v>
      </c>
      <c r="B449" s="16" t="s">
        <v>42</v>
      </c>
      <c r="C449" s="16" t="s">
        <v>195</v>
      </c>
      <c r="D449" s="16" t="s">
        <v>194</v>
      </c>
      <c r="E449" s="16">
        <v>2008</v>
      </c>
      <c r="F449" s="16" t="s">
        <v>13</v>
      </c>
    </row>
    <row r="450" spans="1:6" ht="15.75" hidden="1" thickBot="1" x14ac:dyDescent="0.3">
      <c r="A450" s="15" t="s">
        <v>17</v>
      </c>
      <c r="B450" s="16" t="s">
        <v>42</v>
      </c>
      <c r="C450" s="16" t="s">
        <v>195</v>
      </c>
      <c r="D450" s="16" t="s">
        <v>194</v>
      </c>
      <c r="E450" s="16">
        <v>2009</v>
      </c>
      <c r="F450" s="16" t="s">
        <v>13</v>
      </c>
    </row>
    <row r="451" spans="1:6" ht="15.75" hidden="1" thickBot="1" x14ac:dyDescent="0.3">
      <c r="A451" s="15" t="s">
        <v>17</v>
      </c>
      <c r="B451" s="16" t="s">
        <v>42</v>
      </c>
      <c r="C451" s="16" t="s">
        <v>195</v>
      </c>
      <c r="D451" s="16" t="s">
        <v>194</v>
      </c>
      <c r="E451" s="16">
        <v>2010</v>
      </c>
      <c r="F451" s="16" t="s">
        <v>10</v>
      </c>
    </row>
    <row r="452" spans="1:6" ht="15.75" hidden="1" thickBot="1" x14ac:dyDescent="0.3">
      <c r="A452" s="15" t="s">
        <v>17</v>
      </c>
      <c r="B452" s="16" t="s">
        <v>42</v>
      </c>
      <c r="C452" s="16" t="s">
        <v>195</v>
      </c>
      <c r="D452" s="16" t="s">
        <v>194</v>
      </c>
      <c r="E452" s="16">
        <v>2011</v>
      </c>
      <c r="F452" s="16" t="s">
        <v>13</v>
      </c>
    </row>
    <row r="453" spans="1:6" ht="15.75" hidden="1" thickBot="1" x14ac:dyDescent="0.3">
      <c r="A453" s="15" t="s">
        <v>145</v>
      </c>
      <c r="B453" s="16" t="s">
        <v>42</v>
      </c>
      <c r="C453" s="16" t="s">
        <v>195</v>
      </c>
      <c r="D453" s="16" t="s">
        <v>194</v>
      </c>
      <c r="E453" s="16">
        <v>2011</v>
      </c>
      <c r="F453" s="16" t="s">
        <v>28</v>
      </c>
    </row>
    <row r="454" spans="1:6" ht="15.75" hidden="1" thickBot="1" x14ac:dyDescent="0.3">
      <c r="A454" s="15" t="s">
        <v>17</v>
      </c>
      <c r="B454" s="16" t="s">
        <v>42</v>
      </c>
      <c r="C454" s="16" t="s">
        <v>195</v>
      </c>
      <c r="D454" s="16" t="s">
        <v>194</v>
      </c>
      <c r="E454" s="16">
        <v>2012</v>
      </c>
      <c r="F454" s="16" t="s">
        <v>13</v>
      </c>
    </row>
    <row r="455" spans="1:6" ht="15.75" hidden="1" thickBot="1" x14ac:dyDescent="0.3">
      <c r="A455" s="15" t="s">
        <v>145</v>
      </c>
      <c r="B455" s="16" t="s">
        <v>42</v>
      </c>
      <c r="C455" s="16" t="s">
        <v>195</v>
      </c>
      <c r="D455" s="16" t="s">
        <v>194</v>
      </c>
      <c r="E455" s="16">
        <v>2012</v>
      </c>
      <c r="F455" s="16" t="s">
        <v>28</v>
      </c>
    </row>
    <row r="456" spans="1:6" ht="15.75" hidden="1" thickBot="1" x14ac:dyDescent="0.3">
      <c r="A456" s="15" t="s">
        <v>17</v>
      </c>
      <c r="B456" s="16" t="s">
        <v>42</v>
      </c>
      <c r="C456" s="16" t="s">
        <v>195</v>
      </c>
      <c r="D456" s="16" t="s">
        <v>194</v>
      </c>
      <c r="E456" s="16">
        <v>2013</v>
      </c>
      <c r="F456" s="16" t="s">
        <v>13</v>
      </c>
    </row>
    <row r="457" spans="1:6" ht="15.75" hidden="1" thickBot="1" x14ac:dyDescent="0.3">
      <c r="A457" s="15" t="s">
        <v>145</v>
      </c>
      <c r="B457" s="16" t="s">
        <v>42</v>
      </c>
      <c r="C457" s="16" t="s">
        <v>195</v>
      </c>
      <c r="D457" s="16" t="s">
        <v>194</v>
      </c>
      <c r="E457" s="16">
        <v>2013</v>
      </c>
      <c r="F457" s="16" t="s">
        <v>10</v>
      </c>
    </row>
    <row r="458" spans="1:6" ht="15.75" hidden="1" thickBot="1" x14ac:dyDescent="0.3">
      <c r="A458" s="15" t="s">
        <v>17</v>
      </c>
      <c r="B458" s="16" t="s">
        <v>42</v>
      </c>
      <c r="C458" s="16" t="s">
        <v>195</v>
      </c>
      <c r="D458" s="16" t="s">
        <v>194</v>
      </c>
      <c r="E458" s="16">
        <v>2014</v>
      </c>
      <c r="F458" s="16" t="s">
        <v>13</v>
      </c>
    </row>
    <row r="459" spans="1:6" ht="15.75" hidden="1" thickBot="1" x14ac:dyDescent="0.3">
      <c r="A459" s="15" t="s">
        <v>145</v>
      </c>
      <c r="B459" s="16" t="s">
        <v>42</v>
      </c>
      <c r="C459" s="16" t="s">
        <v>195</v>
      </c>
      <c r="D459" s="16" t="s">
        <v>194</v>
      </c>
      <c r="E459" s="16">
        <v>2014</v>
      </c>
      <c r="F459" s="16" t="s">
        <v>28</v>
      </c>
    </row>
    <row r="460" spans="1:6" ht="15.75" hidden="1" thickBot="1" x14ac:dyDescent="0.3">
      <c r="A460" s="15" t="s">
        <v>17</v>
      </c>
      <c r="B460" s="16" t="s">
        <v>42</v>
      </c>
      <c r="C460" s="16" t="s">
        <v>195</v>
      </c>
      <c r="D460" s="16" t="s">
        <v>194</v>
      </c>
      <c r="E460" s="16">
        <v>2015</v>
      </c>
      <c r="F460" s="16" t="s">
        <v>13</v>
      </c>
    </row>
    <row r="461" spans="1:6" ht="15.75" hidden="1" thickBot="1" x14ac:dyDescent="0.3">
      <c r="A461" s="15" t="s">
        <v>145</v>
      </c>
      <c r="B461" s="16" t="s">
        <v>42</v>
      </c>
      <c r="C461" s="16" t="s">
        <v>195</v>
      </c>
      <c r="D461" s="16" t="s">
        <v>194</v>
      </c>
      <c r="E461" s="16">
        <v>2015</v>
      </c>
      <c r="F461" s="16" t="s">
        <v>28</v>
      </c>
    </row>
    <row r="462" spans="1:6" ht="15.75" hidden="1" thickBot="1" x14ac:dyDescent="0.3">
      <c r="A462" s="15" t="s">
        <v>17</v>
      </c>
      <c r="B462" s="16" t="s">
        <v>42</v>
      </c>
      <c r="C462" s="16" t="s">
        <v>195</v>
      </c>
      <c r="D462" s="16" t="s">
        <v>194</v>
      </c>
      <c r="E462" s="16">
        <v>2016</v>
      </c>
      <c r="F462" s="16" t="s">
        <v>13</v>
      </c>
    </row>
    <row r="463" spans="1:6" ht="15.75" hidden="1" thickBot="1" x14ac:dyDescent="0.3">
      <c r="A463" s="15" t="s">
        <v>145</v>
      </c>
      <c r="B463" s="16" t="s">
        <v>42</v>
      </c>
      <c r="C463" s="16" t="s">
        <v>195</v>
      </c>
      <c r="D463" s="16" t="s">
        <v>194</v>
      </c>
      <c r="E463" s="16">
        <v>2016</v>
      </c>
      <c r="F463" s="16" t="s">
        <v>28</v>
      </c>
    </row>
    <row r="464" spans="1:6" ht="15.75" hidden="1" thickBot="1" x14ac:dyDescent="0.3">
      <c r="A464" s="15" t="s">
        <v>17</v>
      </c>
      <c r="B464" s="16" t="s">
        <v>42</v>
      </c>
      <c r="C464" s="16" t="s">
        <v>195</v>
      </c>
      <c r="D464" s="16" t="s">
        <v>194</v>
      </c>
      <c r="E464" s="16">
        <v>2017</v>
      </c>
      <c r="F464" s="16" t="s">
        <v>13</v>
      </c>
    </row>
    <row r="465" spans="1:6" ht="15.75" hidden="1" thickBot="1" x14ac:dyDescent="0.3">
      <c r="A465" s="15" t="s">
        <v>145</v>
      </c>
      <c r="B465" s="16" t="s">
        <v>42</v>
      </c>
      <c r="C465" s="16" t="s">
        <v>195</v>
      </c>
      <c r="D465" s="16" t="s">
        <v>194</v>
      </c>
      <c r="E465" s="16">
        <v>2018</v>
      </c>
      <c r="F465" s="16" t="s">
        <v>10</v>
      </c>
    </row>
    <row r="466" spans="1:6" ht="15.75" hidden="1" thickBot="1" x14ac:dyDescent="0.3">
      <c r="A466" s="15" t="s">
        <v>17</v>
      </c>
      <c r="B466" s="16" t="s">
        <v>42</v>
      </c>
      <c r="C466" s="16" t="s">
        <v>195</v>
      </c>
      <c r="D466" s="16" t="s">
        <v>194</v>
      </c>
      <c r="E466" s="16">
        <v>2018</v>
      </c>
      <c r="F466" s="16" t="s">
        <v>13</v>
      </c>
    </row>
    <row r="467" spans="1:6" ht="15.75" hidden="1" thickBot="1" x14ac:dyDescent="0.3">
      <c r="A467" s="15" t="s">
        <v>17</v>
      </c>
      <c r="B467" s="16" t="s">
        <v>42</v>
      </c>
      <c r="C467" s="16" t="s">
        <v>195</v>
      </c>
      <c r="D467" s="16" t="s">
        <v>194</v>
      </c>
      <c r="E467" s="16">
        <v>2019</v>
      </c>
      <c r="F467" s="16" t="s">
        <v>13</v>
      </c>
    </row>
    <row r="468" spans="1:6" ht="15.75" hidden="1" thickBot="1" x14ac:dyDescent="0.3">
      <c r="A468" s="15" t="s">
        <v>145</v>
      </c>
      <c r="B468" s="16" t="s">
        <v>42</v>
      </c>
      <c r="C468" s="16" t="s">
        <v>195</v>
      </c>
      <c r="D468" s="16" t="s">
        <v>194</v>
      </c>
      <c r="E468" s="16">
        <v>2019</v>
      </c>
      <c r="F468" s="16" t="s">
        <v>13</v>
      </c>
    </row>
    <row r="469" spans="1:6" ht="15.75" hidden="1" thickBot="1" x14ac:dyDescent="0.3">
      <c r="A469" s="19" t="s">
        <v>102</v>
      </c>
      <c r="B469" s="20" t="s">
        <v>15</v>
      </c>
      <c r="C469" s="20" t="s">
        <v>205</v>
      </c>
      <c r="D469" s="20" t="s">
        <v>27</v>
      </c>
      <c r="E469" s="20">
        <v>2018</v>
      </c>
      <c r="F469" s="20" t="s">
        <v>10</v>
      </c>
    </row>
    <row r="470" spans="1:6" ht="15.75" hidden="1" thickBot="1" x14ac:dyDescent="0.3">
      <c r="A470" s="19" t="s">
        <v>17</v>
      </c>
      <c r="B470" s="20" t="s">
        <v>22</v>
      </c>
      <c r="C470" s="20" t="s">
        <v>206</v>
      </c>
      <c r="D470" s="20" t="s">
        <v>207</v>
      </c>
      <c r="E470" s="20">
        <v>2016</v>
      </c>
      <c r="F470" s="20" t="s">
        <v>13</v>
      </c>
    </row>
    <row r="471" spans="1:6" ht="15.75" hidden="1" thickBot="1" x14ac:dyDescent="0.3">
      <c r="A471" s="15" t="s">
        <v>17</v>
      </c>
      <c r="B471" s="16" t="s">
        <v>22</v>
      </c>
      <c r="C471" s="16" t="s">
        <v>206</v>
      </c>
      <c r="D471" s="16" t="s">
        <v>208</v>
      </c>
      <c r="E471" s="16">
        <v>2018</v>
      </c>
      <c r="F471" s="16" t="s">
        <v>28</v>
      </c>
    </row>
    <row r="472" spans="1:6" ht="15.75" hidden="1" thickBot="1" x14ac:dyDescent="0.3">
      <c r="A472" s="15" t="s">
        <v>17</v>
      </c>
      <c r="B472" s="16" t="s">
        <v>22</v>
      </c>
      <c r="C472" s="16" t="s">
        <v>206</v>
      </c>
      <c r="D472" s="16" t="s">
        <v>411</v>
      </c>
      <c r="E472" s="16">
        <v>2019</v>
      </c>
      <c r="F472" s="16" t="s">
        <v>28</v>
      </c>
    </row>
    <row r="473" spans="1:6" ht="15.75" hidden="1" thickBot="1" x14ac:dyDescent="0.3">
      <c r="A473" s="15" t="s">
        <v>17</v>
      </c>
      <c r="B473" s="16" t="s">
        <v>30</v>
      </c>
      <c r="C473" s="16" t="s">
        <v>206</v>
      </c>
      <c r="D473" s="16" t="s">
        <v>209</v>
      </c>
      <c r="E473" s="16">
        <v>2010</v>
      </c>
      <c r="F473" s="16" t="s">
        <v>13</v>
      </c>
    </row>
    <row r="474" spans="1:6" ht="15.75" hidden="1" thickBot="1" x14ac:dyDescent="0.3">
      <c r="A474" s="15" t="s">
        <v>17</v>
      </c>
      <c r="B474" s="16" t="s">
        <v>30</v>
      </c>
      <c r="C474" s="16" t="s">
        <v>206</v>
      </c>
      <c r="D474" s="16" t="s">
        <v>200</v>
      </c>
      <c r="E474" s="16">
        <v>2016</v>
      </c>
      <c r="F474" s="16" t="s">
        <v>28</v>
      </c>
    </row>
    <row r="475" spans="1:6" ht="15.75" hidden="1" thickBot="1" x14ac:dyDescent="0.3">
      <c r="A475" s="15" t="s">
        <v>17</v>
      </c>
      <c r="B475" s="16" t="s">
        <v>11</v>
      </c>
      <c r="C475" s="16" t="s">
        <v>206</v>
      </c>
      <c r="D475" s="16" t="s">
        <v>186</v>
      </c>
      <c r="E475" s="16">
        <v>1984</v>
      </c>
      <c r="F475" s="16" t="s">
        <v>13</v>
      </c>
    </row>
    <row r="476" spans="1:6" ht="15.75" hidden="1" thickBot="1" x14ac:dyDescent="0.3">
      <c r="A476" s="15" t="s">
        <v>17</v>
      </c>
      <c r="B476" s="16" t="s">
        <v>11</v>
      </c>
      <c r="C476" s="16" t="s">
        <v>206</v>
      </c>
      <c r="D476" s="16" t="s">
        <v>186</v>
      </c>
      <c r="E476" s="16">
        <v>1985</v>
      </c>
      <c r="F476" s="16" t="s">
        <v>13</v>
      </c>
    </row>
    <row r="477" spans="1:6" ht="15.75" hidden="1" thickBot="1" x14ac:dyDescent="0.3">
      <c r="A477" s="15" t="s">
        <v>17</v>
      </c>
      <c r="B477" s="16" t="s">
        <v>11</v>
      </c>
      <c r="C477" s="16" t="s">
        <v>206</v>
      </c>
      <c r="D477" s="16" t="s">
        <v>210</v>
      </c>
      <c r="E477" s="16">
        <v>1986</v>
      </c>
      <c r="F477" s="16" t="s">
        <v>13</v>
      </c>
    </row>
    <row r="478" spans="1:6" ht="15.75" hidden="1" thickBot="1" x14ac:dyDescent="0.3">
      <c r="A478" s="15" t="s">
        <v>17</v>
      </c>
      <c r="B478" s="16" t="s">
        <v>11</v>
      </c>
      <c r="C478" s="16" t="s">
        <v>206</v>
      </c>
      <c r="D478" s="16" t="s">
        <v>211</v>
      </c>
      <c r="E478" s="16">
        <v>1988</v>
      </c>
      <c r="F478" s="16" t="s">
        <v>13</v>
      </c>
    </row>
    <row r="479" spans="1:6" ht="15.75" hidden="1" thickBot="1" x14ac:dyDescent="0.3">
      <c r="A479" s="15" t="s">
        <v>17</v>
      </c>
      <c r="B479" s="16" t="s">
        <v>11</v>
      </c>
      <c r="C479" s="16" t="s">
        <v>206</v>
      </c>
      <c r="D479" s="16" t="s">
        <v>207</v>
      </c>
      <c r="E479" s="16">
        <v>2017</v>
      </c>
      <c r="F479" s="16" t="s">
        <v>10</v>
      </c>
    </row>
    <row r="480" spans="1:6" ht="15.75" hidden="1" thickBot="1" x14ac:dyDescent="0.3">
      <c r="A480" s="15" t="s">
        <v>17</v>
      </c>
      <c r="B480" s="16" t="s">
        <v>11</v>
      </c>
      <c r="C480" s="16" t="s">
        <v>206</v>
      </c>
      <c r="D480" s="16" t="s">
        <v>207</v>
      </c>
      <c r="E480" s="16">
        <v>2018</v>
      </c>
      <c r="F480" s="16" t="s">
        <v>13</v>
      </c>
    </row>
    <row r="481" spans="1:6" ht="15.75" hidden="1" thickBot="1" x14ac:dyDescent="0.3">
      <c r="A481" s="15" t="s">
        <v>17</v>
      </c>
      <c r="B481" s="16" t="s">
        <v>11</v>
      </c>
      <c r="C481" s="16" t="s">
        <v>206</v>
      </c>
      <c r="D481" s="16" t="s">
        <v>412</v>
      </c>
      <c r="E481" s="16">
        <v>2019</v>
      </c>
      <c r="F481" s="16" t="s">
        <v>28</v>
      </c>
    </row>
    <row r="482" spans="1:6" ht="15.75" hidden="1" thickBot="1" x14ac:dyDescent="0.3">
      <c r="A482" s="15" t="s">
        <v>17</v>
      </c>
      <c r="B482" s="16" t="s">
        <v>31</v>
      </c>
      <c r="C482" s="16" t="s">
        <v>206</v>
      </c>
      <c r="D482" s="16" t="s">
        <v>212</v>
      </c>
      <c r="E482" s="16">
        <v>1996</v>
      </c>
      <c r="F482" s="16" t="s">
        <v>13</v>
      </c>
    </row>
    <row r="483" spans="1:6" ht="15.75" hidden="1" thickBot="1" x14ac:dyDescent="0.3">
      <c r="A483" s="15" t="s">
        <v>17</v>
      </c>
      <c r="B483" s="16" t="s">
        <v>31</v>
      </c>
      <c r="C483" s="16" t="s">
        <v>206</v>
      </c>
      <c r="D483" s="16" t="s">
        <v>194</v>
      </c>
      <c r="E483" s="16">
        <v>2000</v>
      </c>
      <c r="F483" s="16" t="s">
        <v>13</v>
      </c>
    </row>
    <row r="484" spans="1:6" ht="15.75" hidden="1" thickBot="1" x14ac:dyDescent="0.3">
      <c r="A484" s="15" t="s">
        <v>17</v>
      </c>
      <c r="B484" s="16" t="s">
        <v>31</v>
      </c>
      <c r="C484" s="16" t="s">
        <v>206</v>
      </c>
      <c r="D484" s="16" t="s">
        <v>200</v>
      </c>
      <c r="E484" s="16">
        <v>2017</v>
      </c>
      <c r="F484" s="16" t="s">
        <v>28</v>
      </c>
    </row>
    <row r="485" spans="1:6" ht="15.75" hidden="1" thickBot="1" x14ac:dyDescent="0.3">
      <c r="A485" s="15" t="s">
        <v>17</v>
      </c>
      <c r="B485" s="16" t="s">
        <v>31</v>
      </c>
      <c r="C485" s="16" t="s">
        <v>206</v>
      </c>
      <c r="D485" s="16" t="s">
        <v>200</v>
      </c>
      <c r="E485" s="16">
        <v>2018</v>
      </c>
      <c r="F485" s="16" t="s">
        <v>28</v>
      </c>
    </row>
    <row r="486" spans="1:6" ht="15.75" hidden="1" thickBot="1" x14ac:dyDescent="0.3">
      <c r="A486" s="15" t="s">
        <v>17</v>
      </c>
      <c r="B486" s="16" t="s">
        <v>35</v>
      </c>
      <c r="C486" s="16" t="s">
        <v>206</v>
      </c>
      <c r="D486" s="16" t="s">
        <v>186</v>
      </c>
      <c r="E486" s="16">
        <v>1986</v>
      </c>
      <c r="F486" s="16" t="s">
        <v>13</v>
      </c>
    </row>
    <row r="487" spans="1:6" ht="15.75" hidden="1" thickBot="1" x14ac:dyDescent="0.3">
      <c r="A487" s="15" t="s">
        <v>17</v>
      </c>
      <c r="B487" s="16" t="s">
        <v>35</v>
      </c>
      <c r="C487" s="16" t="s">
        <v>206</v>
      </c>
      <c r="D487" s="16" t="s">
        <v>186</v>
      </c>
      <c r="E487" s="16">
        <v>1987</v>
      </c>
      <c r="F487" s="16" t="s">
        <v>13</v>
      </c>
    </row>
    <row r="488" spans="1:6" ht="15.75" hidden="1" thickBot="1" x14ac:dyDescent="0.3">
      <c r="A488" s="15" t="s">
        <v>17</v>
      </c>
      <c r="B488" s="16" t="s">
        <v>35</v>
      </c>
      <c r="C488" s="16" t="s">
        <v>206</v>
      </c>
      <c r="D488" s="16" t="s">
        <v>187</v>
      </c>
      <c r="E488" s="16">
        <v>1988</v>
      </c>
      <c r="F488" s="16" t="s">
        <v>13</v>
      </c>
    </row>
    <row r="489" spans="1:6" ht="15.75" hidden="1" thickBot="1" x14ac:dyDescent="0.3">
      <c r="A489" s="15" t="s">
        <v>17</v>
      </c>
      <c r="B489" s="16" t="s">
        <v>35</v>
      </c>
      <c r="C489" s="16" t="s">
        <v>206</v>
      </c>
      <c r="D489" s="16" t="s">
        <v>187</v>
      </c>
      <c r="E489" s="16">
        <v>1989</v>
      </c>
      <c r="F489" s="16" t="s">
        <v>13</v>
      </c>
    </row>
    <row r="490" spans="1:6" ht="15.75" hidden="1" thickBot="1" x14ac:dyDescent="0.3">
      <c r="A490" s="15" t="s">
        <v>17</v>
      </c>
      <c r="B490" s="16" t="s">
        <v>38</v>
      </c>
      <c r="C490" s="16" t="s">
        <v>206</v>
      </c>
      <c r="D490" s="16" t="s">
        <v>186</v>
      </c>
      <c r="E490" s="16">
        <v>1987</v>
      </c>
      <c r="F490" s="16" t="s">
        <v>28</v>
      </c>
    </row>
    <row r="491" spans="1:6" ht="15.75" hidden="1" thickBot="1" x14ac:dyDescent="0.3">
      <c r="A491" s="15" t="s">
        <v>17</v>
      </c>
      <c r="B491" s="16" t="s">
        <v>38</v>
      </c>
      <c r="C491" s="16" t="s">
        <v>206</v>
      </c>
      <c r="D491" s="16" t="s">
        <v>186</v>
      </c>
      <c r="E491" s="16">
        <v>1988</v>
      </c>
      <c r="F491" s="16" t="s">
        <v>10</v>
      </c>
    </row>
    <row r="492" spans="1:6" ht="15.75" hidden="1" thickBot="1" x14ac:dyDescent="0.3">
      <c r="A492" s="15" t="s">
        <v>17</v>
      </c>
      <c r="B492" s="16" t="s">
        <v>38</v>
      </c>
      <c r="C492" s="16" t="s">
        <v>206</v>
      </c>
      <c r="D492" s="16" t="s">
        <v>186</v>
      </c>
      <c r="E492" s="16">
        <v>1989</v>
      </c>
      <c r="F492" s="16" t="s">
        <v>10</v>
      </c>
    </row>
    <row r="493" spans="1:6" ht="15.75" hidden="1" thickBot="1" x14ac:dyDescent="0.3">
      <c r="A493" s="15" t="s">
        <v>17</v>
      </c>
      <c r="B493" s="16" t="s">
        <v>38</v>
      </c>
      <c r="C493" s="16" t="s">
        <v>206</v>
      </c>
      <c r="D493" s="16" t="s">
        <v>186</v>
      </c>
      <c r="E493" s="16">
        <v>1990</v>
      </c>
      <c r="F493" s="16" t="s">
        <v>13</v>
      </c>
    </row>
    <row r="494" spans="1:6" ht="15.75" hidden="1" thickBot="1" x14ac:dyDescent="0.3">
      <c r="A494" s="15" t="s">
        <v>17</v>
      </c>
      <c r="B494" s="16" t="s">
        <v>38</v>
      </c>
      <c r="C494" s="16" t="s">
        <v>206</v>
      </c>
      <c r="D494" s="16" t="s">
        <v>187</v>
      </c>
      <c r="E494" s="16">
        <v>1991</v>
      </c>
      <c r="F494" s="16" t="s">
        <v>28</v>
      </c>
    </row>
    <row r="495" spans="1:6" ht="15.75" hidden="1" thickBot="1" x14ac:dyDescent="0.3">
      <c r="A495" s="15" t="s">
        <v>17</v>
      </c>
      <c r="B495" s="16" t="s">
        <v>38</v>
      </c>
      <c r="C495" s="16" t="s">
        <v>206</v>
      </c>
      <c r="D495" s="16" t="s">
        <v>186</v>
      </c>
      <c r="E495" s="16">
        <v>1994</v>
      </c>
      <c r="F495" s="16" t="s">
        <v>13</v>
      </c>
    </row>
    <row r="496" spans="1:6" ht="15.75" hidden="1" thickBot="1" x14ac:dyDescent="0.3">
      <c r="A496" s="15" t="s">
        <v>102</v>
      </c>
      <c r="B496" s="16" t="s">
        <v>15</v>
      </c>
      <c r="C496" s="16" t="s">
        <v>206</v>
      </c>
      <c r="D496" s="16" t="s">
        <v>27</v>
      </c>
      <c r="E496" s="16">
        <v>2018</v>
      </c>
      <c r="F496" s="16" t="s">
        <v>10</v>
      </c>
    </row>
    <row r="497" spans="1:6" ht="15.75" hidden="1" thickBot="1" x14ac:dyDescent="0.3">
      <c r="A497" s="19" t="s">
        <v>17</v>
      </c>
      <c r="B497" s="20" t="s">
        <v>7</v>
      </c>
      <c r="C497" s="20" t="s">
        <v>213</v>
      </c>
      <c r="D497" s="20" t="s">
        <v>214</v>
      </c>
      <c r="E497" s="20">
        <v>1993</v>
      </c>
      <c r="F497" s="20" t="s">
        <v>13</v>
      </c>
    </row>
    <row r="498" spans="1:6" ht="15.75" hidden="1" thickBot="1" x14ac:dyDescent="0.3">
      <c r="A498" s="15" t="s">
        <v>17</v>
      </c>
      <c r="B498" s="16" t="s">
        <v>7</v>
      </c>
      <c r="C498" s="16" t="s">
        <v>213</v>
      </c>
      <c r="D498" s="16" t="s">
        <v>178</v>
      </c>
      <c r="E498" s="16">
        <v>2013</v>
      </c>
      <c r="F498" s="16" t="s">
        <v>13</v>
      </c>
    </row>
    <row r="499" spans="1:6" ht="15.75" hidden="1" thickBot="1" x14ac:dyDescent="0.3">
      <c r="A499" s="15" t="s">
        <v>17</v>
      </c>
      <c r="B499" s="16" t="s">
        <v>7</v>
      </c>
      <c r="C499" s="16" t="s">
        <v>213</v>
      </c>
      <c r="D499" s="16" t="s">
        <v>184</v>
      </c>
      <c r="E499" s="16">
        <v>2016</v>
      </c>
      <c r="F499" s="16" t="s">
        <v>13</v>
      </c>
    </row>
    <row r="500" spans="1:6" ht="15.75" hidden="1" thickBot="1" x14ac:dyDescent="0.3">
      <c r="A500" s="15" t="s">
        <v>17</v>
      </c>
      <c r="B500" s="16" t="s">
        <v>18</v>
      </c>
      <c r="C500" s="16" t="s">
        <v>213</v>
      </c>
      <c r="D500" s="16" t="s">
        <v>215</v>
      </c>
      <c r="E500" s="16">
        <v>2014</v>
      </c>
      <c r="F500" s="16" t="s">
        <v>13</v>
      </c>
    </row>
    <row r="501" spans="1:6" ht="15.75" hidden="1" thickBot="1" x14ac:dyDescent="0.3">
      <c r="A501" s="15" t="s">
        <v>17</v>
      </c>
      <c r="B501" s="16" t="s">
        <v>18</v>
      </c>
      <c r="C501" s="16" t="s">
        <v>213</v>
      </c>
      <c r="D501" s="16" t="s">
        <v>413</v>
      </c>
      <c r="E501" s="16">
        <v>2019</v>
      </c>
      <c r="F501" s="16" t="s">
        <v>28</v>
      </c>
    </row>
    <row r="502" spans="1:6" ht="15.75" hidden="1" thickBot="1" x14ac:dyDescent="0.3">
      <c r="A502" s="15" t="s">
        <v>17</v>
      </c>
      <c r="B502" s="16" t="s">
        <v>22</v>
      </c>
      <c r="C502" s="16" t="s">
        <v>213</v>
      </c>
      <c r="D502" s="16" t="s">
        <v>216</v>
      </c>
      <c r="E502" s="16">
        <v>2016</v>
      </c>
      <c r="F502" s="16" t="s">
        <v>10</v>
      </c>
    </row>
    <row r="503" spans="1:6" ht="15.75" hidden="1" thickBot="1" x14ac:dyDescent="0.3">
      <c r="A503" s="15" t="s">
        <v>17</v>
      </c>
      <c r="B503" s="16" t="s">
        <v>22</v>
      </c>
      <c r="C503" s="16" t="s">
        <v>213</v>
      </c>
      <c r="D503" s="16" t="s">
        <v>198</v>
      </c>
      <c r="E503" s="16">
        <v>2019</v>
      </c>
      <c r="F503" s="16" t="s">
        <v>10</v>
      </c>
    </row>
    <row r="504" spans="1:6" ht="15.75" hidden="1" thickBot="1" x14ac:dyDescent="0.3">
      <c r="A504" s="15" t="s">
        <v>17</v>
      </c>
      <c r="B504" s="16" t="s">
        <v>30</v>
      </c>
      <c r="C504" s="16" t="s">
        <v>213</v>
      </c>
      <c r="D504" s="16" t="s">
        <v>217</v>
      </c>
      <c r="E504" s="16">
        <v>2013</v>
      </c>
      <c r="F504" s="16" t="s">
        <v>13</v>
      </c>
    </row>
    <row r="505" spans="1:6" ht="15.75" hidden="1" thickBot="1" x14ac:dyDescent="0.3">
      <c r="A505" s="15" t="s">
        <v>17</v>
      </c>
      <c r="B505" s="16" t="s">
        <v>11</v>
      </c>
      <c r="C505" s="16" t="s">
        <v>213</v>
      </c>
      <c r="D505" s="16" t="s">
        <v>218</v>
      </c>
      <c r="E505" s="16">
        <v>1997</v>
      </c>
      <c r="F505" s="16" t="s">
        <v>13</v>
      </c>
    </row>
    <row r="506" spans="1:6" ht="15.75" hidden="1" thickBot="1" x14ac:dyDescent="0.3">
      <c r="A506" s="15" t="s">
        <v>17</v>
      </c>
      <c r="B506" s="16" t="s">
        <v>11</v>
      </c>
      <c r="C506" s="16" t="s">
        <v>213</v>
      </c>
      <c r="D506" s="16" t="s">
        <v>219</v>
      </c>
      <c r="E506" s="16">
        <v>2016</v>
      </c>
      <c r="F506" s="16" t="s">
        <v>10</v>
      </c>
    </row>
    <row r="507" spans="1:6" ht="15.75" hidden="1" thickBot="1" x14ac:dyDescent="0.3">
      <c r="A507" s="15" t="s">
        <v>17</v>
      </c>
      <c r="B507" s="16" t="s">
        <v>31</v>
      </c>
      <c r="C507" s="16" t="s">
        <v>213</v>
      </c>
      <c r="D507" s="16" t="s">
        <v>220</v>
      </c>
      <c r="E507" s="16">
        <v>1976</v>
      </c>
      <c r="F507" s="16" t="s">
        <v>13</v>
      </c>
    </row>
    <row r="508" spans="1:6" ht="15.75" hidden="1" thickBot="1" x14ac:dyDescent="0.3">
      <c r="A508" s="15" t="s">
        <v>17</v>
      </c>
      <c r="B508" s="16" t="s">
        <v>31</v>
      </c>
      <c r="C508" s="16" t="s">
        <v>213</v>
      </c>
      <c r="D508" s="16" t="s">
        <v>221</v>
      </c>
      <c r="E508" s="16">
        <v>1999</v>
      </c>
      <c r="F508" s="16" t="s">
        <v>13</v>
      </c>
    </row>
    <row r="509" spans="1:6" ht="15.75" hidden="1" thickBot="1" x14ac:dyDescent="0.3">
      <c r="A509" s="15" t="s">
        <v>17</v>
      </c>
      <c r="B509" s="16" t="s">
        <v>31</v>
      </c>
      <c r="C509" s="16" t="s">
        <v>213</v>
      </c>
      <c r="D509" s="16" t="s">
        <v>221</v>
      </c>
      <c r="E509" s="16">
        <v>2000</v>
      </c>
      <c r="F509" s="16" t="s">
        <v>13</v>
      </c>
    </row>
    <row r="510" spans="1:6" ht="15.75" hidden="1" thickBot="1" x14ac:dyDescent="0.3">
      <c r="A510" s="15" t="s">
        <v>17</v>
      </c>
      <c r="B510" s="16" t="s">
        <v>35</v>
      </c>
      <c r="C510" s="16" t="s">
        <v>213</v>
      </c>
      <c r="D510" s="16" t="s">
        <v>222</v>
      </c>
      <c r="E510" s="16">
        <v>1992</v>
      </c>
      <c r="F510" s="16" t="s">
        <v>13</v>
      </c>
    </row>
    <row r="511" spans="1:6" ht="15.75" hidden="1" thickBot="1" x14ac:dyDescent="0.3">
      <c r="A511" s="15" t="s">
        <v>17</v>
      </c>
      <c r="B511" s="16" t="s">
        <v>35</v>
      </c>
      <c r="C511" s="16" t="s">
        <v>213</v>
      </c>
      <c r="D511" s="16" t="s">
        <v>218</v>
      </c>
      <c r="E511" s="16">
        <v>1998</v>
      </c>
      <c r="F511" s="16" t="s">
        <v>13</v>
      </c>
    </row>
    <row r="512" spans="1:6" ht="15.75" hidden="1" thickBot="1" x14ac:dyDescent="0.3">
      <c r="A512" s="15" t="s">
        <v>17</v>
      </c>
      <c r="B512" s="16" t="s">
        <v>35</v>
      </c>
      <c r="C512" s="16" t="s">
        <v>213</v>
      </c>
      <c r="D512" s="16" t="s">
        <v>219</v>
      </c>
      <c r="E512" s="16">
        <v>2017</v>
      </c>
      <c r="F512" s="16" t="s">
        <v>28</v>
      </c>
    </row>
    <row r="513" spans="1:6" ht="15.75" hidden="1" thickBot="1" x14ac:dyDescent="0.3">
      <c r="A513" s="15" t="s">
        <v>17</v>
      </c>
      <c r="B513" s="16" t="s">
        <v>37</v>
      </c>
      <c r="C513" s="16" t="s">
        <v>213</v>
      </c>
      <c r="D513" s="16" t="s">
        <v>221</v>
      </c>
      <c r="E513" s="16">
        <v>2001</v>
      </c>
      <c r="F513" s="16" t="s">
        <v>13</v>
      </c>
    </row>
    <row r="514" spans="1:6" ht="15.75" hidden="1" thickBot="1" x14ac:dyDescent="0.3">
      <c r="A514" s="15" t="s">
        <v>17</v>
      </c>
      <c r="B514" s="16" t="s">
        <v>171</v>
      </c>
      <c r="C514" s="16" t="s">
        <v>213</v>
      </c>
      <c r="D514" s="16" t="s">
        <v>223</v>
      </c>
      <c r="E514" s="16">
        <v>2008</v>
      </c>
      <c r="F514" s="16" t="s">
        <v>13</v>
      </c>
    </row>
    <row r="515" spans="1:6" ht="15.75" hidden="1" thickBot="1" x14ac:dyDescent="0.3">
      <c r="A515" s="15" t="s">
        <v>17</v>
      </c>
      <c r="B515" s="16" t="s">
        <v>38</v>
      </c>
      <c r="C515" s="16" t="s">
        <v>213</v>
      </c>
      <c r="D515" s="16" t="s">
        <v>224</v>
      </c>
      <c r="E515" s="16">
        <v>2014</v>
      </c>
      <c r="F515" s="16" t="s">
        <v>10</v>
      </c>
    </row>
    <row r="516" spans="1:6" ht="15.75" hidden="1" thickBot="1" x14ac:dyDescent="0.3">
      <c r="A516" s="15" t="s">
        <v>17</v>
      </c>
      <c r="B516" s="16" t="s">
        <v>38</v>
      </c>
      <c r="C516" s="16" t="s">
        <v>213</v>
      </c>
      <c r="D516" s="16" t="s">
        <v>224</v>
      </c>
      <c r="E516" s="16">
        <v>2015</v>
      </c>
      <c r="F516" s="16" t="s">
        <v>10</v>
      </c>
    </row>
    <row r="517" spans="1:6" ht="15.75" hidden="1" thickBot="1" x14ac:dyDescent="0.3">
      <c r="A517" s="15" t="s">
        <v>17</v>
      </c>
      <c r="B517" s="16" t="s">
        <v>38</v>
      </c>
      <c r="C517" s="16" t="s">
        <v>213</v>
      </c>
      <c r="D517" s="16" t="s">
        <v>219</v>
      </c>
      <c r="E517" s="16">
        <v>2017</v>
      </c>
      <c r="F517" s="16" t="s">
        <v>28</v>
      </c>
    </row>
    <row r="518" spans="1:6" ht="15.75" hidden="1" thickBot="1" x14ac:dyDescent="0.3">
      <c r="A518" s="15" t="s">
        <v>17</v>
      </c>
      <c r="B518" s="16" t="s">
        <v>42</v>
      </c>
      <c r="C518" s="16" t="s">
        <v>213</v>
      </c>
      <c r="D518" s="16" t="s">
        <v>221</v>
      </c>
      <c r="E518" s="16">
        <v>2000</v>
      </c>
      <c r="F518" s="16" t="s">
        <v>10</v>
      </c>
    </row>
    <row r="519" spans="1:6" ht="15.75" hidden="1" thickBot="1" x14ac:dyDescent="0.3">
      <c r="A519" s="15" t="s">
        <v>17</v>
      </c>
      <c r="B519" s="16" t="s">
        <v>42</v>
      </c>
      <c r="C519" s="16" t="s">
        <v>213</v>
      </c>
      <c r="D519" s="16" t="s">
        <v>221</v>
      </c>
      <c r="E519" s="16">
        <v>2001</v>
      </c>
      <c r="F519" s="16" t="s">
        <v>28</v>
      </c>
    </row>
    <row r="520" spans="1:6" ht="15.75" hidden="1" thickBot="1" x14ac:dyDescent="0.3">
      <c r="A520" s="15" t="s">
        <v>17</v>
      </c>
      <c r="B520" s="16" t="s">
        <v>42</v>
      </c>
      <c r="C520" s="16" t="s">
        <v>213</v>
      </c>
      <c r="D520" s="16" t="s">
        <v>221</v>
      </c>
      <c r="E520" s="16">
        <v>2002</v>
      </c>
      <c r="F520" s="16" t="s">
        <v>28</v>
      </c>
    </row>
    <row r="521" spans="1:6" ht="15.75" hidden="1" thickBot="1" x14ac:dyDescent="0.3">
      <c r="A521" s="15" t="s">
        <v>17</v>
      </c>
      <c r="B521" s="16" t="s">
        <v>42</v>
      </c>
      <c r="C521" s="16" t="s">
        <v>213</v>
      </c>
      <c r="D521" s="16" t="s">
        <v>217</v>
      </c>
      <c r="E521" s="16">
        <v>2018</v>
      </c>
      <c r="F521" s="16" t="s">
        <v>28</v>
      </c>
    </row>
    <row r="522" spans="1:6" ht="15.75" hidden="1" thickBot="1" x14ac:dyDescent="0.3">
      <c r="A522" s="15" t="s">
        <v>17</v>
      </c>
      <c r="B522" s="16" t="s">
        <v>42</v>
      </c>
      <c r="C522" s="16" t="s">
        <v>213</v>
      </c>
      <c r="D522" s="16" t="s">
        <v>132</v>
      </c>
      <c r="E522" s="16">
        <v>2019</v>
      </c>
      <c r="F522" s="16" t="s">
        <v>10</v>
      </c>
    </row>
    <row r="523" spans="1:6" ht="30.75" hidden="1" thickBot="1" x14ac:dyDescent="0.3">
      <c r="A523" s="19" t="s">
        <v>414</v>
      </c>
      <c r="B523" s="20" t="s">
        <v>7</v>
      </c>
      <c r="C523" s="20" t="s">
        <v>226</v>
      </c>
      <c r="D523" s="20" t="s">
        <v>159</v>
      </c>
      <c r="E523" s="20">
        <v>2017</v>
      </c>
      <c r="F523" s="20" t="s">
        <v>13</v>
      </c>
    </row>
    <row r="524" spans="1:6" ht="15.75" hidden="1" thickBot="1" x14ac:dyDescent="0.3">
      <c r="A524" s="91" t="s">
        <v>414</v>
      </c>
      <c r="B524" s="91" t="s">
        <v>7</v>
      </c>
      <c r="C524" s="91" t="s">
        <v>237</v>
      </c>
      <c r="D524" s="23" t="s">
        <v>139</v>
      </c>
      <c r="E524" s="91">
        <v>2016</v>
      </c>
      <c r="F524" s="91" t="s">
        <v>10</v>
      </c>
    </row>
    <row r="525" spans="1:6" ht="15.75" hidden="1" thickBot="1" x14ac:dyDescent="0.3">
      <c r="A525" s="92"/>
      <c r="B525" s="92"/>
      <c r="C525" s="92"/>
      <c r="D525" s="23" t="s">
        <v>159</v>
      </c>
      <c r="E525" s="92"/>
      <c r="F525" s="92"/>
    </row>
    <row r="526" spans="1:6" ht="15.75" hidden="1" thickBot="1" x14ac:dyDescent="0.3">
      <c r="A526" s="93"/>
      <c r="B526" s="93"/>
      <c r="C526" s="93"/>
      <c r="D526" s="16" t="s">
        <v>158</v>
      </c>
      <c r="E526" s="93"/>
      <c r="F526" s="93"/>
    </row>
    <row r="527" spans="1:6" ht="15.75" hidden="1" thickBot="1" x14ac:dyDescent="0.3">
      <c r="A527" s="91" t="s">
        <v>414</v>
      </c>
      <c r="B527" s="91" t="s">
        <v>7</v>
      </c>
      <c r="C527" s="91" t="s">
        <v>237</v>
      </c>
      <c r="D527" s="23" t="s">
        <v>159</v>
      </c>
      <c r="E527" s="91">
        <v>2017</v>
      </c>
      <c r="F527" s="91" t="s">
        <v>13</v>
      </c>
    </row>
    <row r="528" spans="1:6" ht="15.75" hidden="1" thickBot="1" x14ac:dyDescent="0.3">
      <c r="A528" s="92"/>
      <c r="B528" s="92"/>
      <c r="C528" s="92"/>
      <c r="D528" s="23" t="s">
        <v>242</v>
      </c>
      <c r="E528" s="92"/>
      <c r="F528" s="92"/>
    </row>
    <row r="529" spans="1:6" ht="15.75" hidden="1" thickBot="1" x14ac:dyDescent="0.3">
      <c r="A529" s="93"/>
      <c r="B529" s="93"/>
      <c r="C529" s="93"/>
      <c r="D529" s="16" t="s">
        <v>139</v>
      </c>
      <c r="E529" s="93"/>
      <c r="F529" s="93"/>
    </row>
    <row r="530" spans="1:6" ht="30.75" hidden="1" thickBot="1" x14ac:dyDescent="0.3">
      <c r="A530" s="15" t="s">
        <v>414</v>
      </c>
      <c r="B530" s="16" t="s">
        <v>18</v>
      </c>
      <c r="C530" s="16" t="s">
        <v>226</v>
      </c>
      <c r="D530" s="16" t="s">
        <v>397</v>
      </c>
      <c r="E530" s="16">
        <v>2019</v>
      </c>
      <c r="F530" s="16" t="s">
        <v>13</v>
      </c>
    </row>
    <row r="531" spans="1:6" ht="15.75" hidden="1" thickBot="1" x14ac:dyDescent="0.3">
      <c r="A531" s="91" t="s">
        <v>414</v>
      </c>
      <c r="B531" s="91" t="s">
        <v>18</v>
      </c>
      <c r="C531" s="91" t="s">
        <v>237</v>
      </c>
      <c r="D531" s="23" t="s">
        <v>397</v>
      </c>
      <c r="E531" s="91">
        <v>2019</v>
      </c>
      <c r="F531" s="91" t="s">
        <v>13</v>
      </c>
    </row>
    <row r="532" spans="1:6" ht="15.75" hidden="1" thickBot="1" x14ac:dyDescent="0.3">
      <c r="A532" s="92"/>
      <c r="B532" s="92"/>
      <c r="C532" s="92"/>
      <c r="D532" s="23" t="s">
        <v>90</v>
      </c>
      <c r="E532" s="92"/>
      <c r="F532" s="92"/>
    </row>
    <row r="533" spans="1:6" ht="15.75" hidden="1" thickBot="1" x14ac:dyDescent="0.3">
      <c r="A533" s="93"/>
      <c r="B533" s="93"/>
      <c r="C533" s="93"/>
      <c r="D533" s="16" t="s">
        <v>160</v>
      </c>
      <c r="E533" s="93"/>
      <c r="F533" s="93"/>
    </row>
    <row r="534" spans="1:6" ht="30.75" hidden="1" thickBot="1" x14ac:dyDescent="0.3">
      <c r="A534" s="15" t="s">
        <v>414</v>
      </c>
      <c r="B534" s="16" t="s">
        <v>22</v>
      </c>
      <c r="C534" s="16" t="s">
        <v>226</v>
      </c>
      <c r="D534" s="16" t="s">
        <v>159</v>
      </c>
      <c r="E534" s="16">
        <v>2019</v>
      </c>
      <c r="F534" s="16" t="s">
        <v>13</v>
      </c>
    </row>
    <row r="535" spans="1:6" ht="15.75" hidden="1" thickBot="1" x14ac:dyDescent="0.3">
      <c r="A535" s="91" t="s">
        <v>414</v>
      </c>
      <c r="B535" s="91" t="s">
        <v>22</v>
      </c>
      <c r="C535" s="91" t="s">
        <v>237</v>
      </c>
      <c r="D535" s="23" t="s">
        <v>159</v>
      </c>
      <c r="E535" s="91">
        <v>2019</v>
      </c>
      <c r="F535" s="91" t="s">
        <v>10</v>
      </c>
    </row>
    <row r="536" spans="1:6" ht="15.75" hidden="1" thickBot="1" x14ac:dyDescent="0.3">
      <c r="A536" s="92"/>
      <c r="B536" s="92"/>
      <c r="C536" s="92"/>
      <c r="D536" s="23" t="s">
        <v>242</v>
      </c>
      <c r="E536" s="92"/>
      <c r="F536" s="92"/>
    </row>
    <row r="537" spans="1:6" ht="15.75" hidden="1" thickBot="1" x14ac:dyDescent="0.3">
      <c r="A537" s="93"/>
      <c r="B537" s="93"/>
      <c r="C537" s="93"/>
      <c r="D537" s="16" t="s">
        <v>127</v>
      </c>
      <c r="E537" s="93"/>
      <c r="F537" s="93"/>
    </row>
    <row r="538" spans="1:6" ht="30.75" hidden="1" thickBot="1" x14ac:dyDescent="0.3">
      <c r="A538" s="15" t="s">
        <v>414</v>
      </c>
      <c r="B538" s="16" t="s">
        <v>31</v>
      </c>
      <c r="C538" s="16" t="s">
        <v>226</v>
      </c>
      <c r="D538" s="16" t="s">
        <v>296</v>
      </c>
      <c r="E538" s="16">
        <v>2019</v>
      </c>
      <c r="F538" s="16" t="s">
        <v>10</v>
      </c>
    </row>
    <row r="539" spans="1:6" ht="45.75" hidden="1" thickBot="1" x14ac:dyDescent="0.3">
      <c r="A539" s="15" t="s">
        <v>415</v>
      </c>
      <c r="B539" s="16" t="s">
        <v>31</v>
      </c>
      <c r="C539" s="16" t="s">
        <v>237</v>
      </c>
      <c r="D539" s="16" t="s">
        <v>296</v>
      </c>
      <c r="E539" s="16">
        <v>2019</v>
      </c>
      <c r="F539" s="16" t="s">
        <v>13</v>
      </c>
    </row>
    <row r="540" spans="1:6" ht="15.75" hidden="1" thickBot="1" x14ac:dyDescent="0.3">
      <c r="A540" s="19" t="s">
        <v>225</v>
      </c>
      <c r="B540" s="20" t="s">
        <v>15</v>
      </c>
      <c r="C540" s="20" t="s">
        <v>226</v>
      </c>
      <c r="D540" s="20" t="s">
        <v>27</v>
      </c>
      <c r="E540" s="20">
        <v>2015</v>
      </c>
      <c r="F540" s="20" t="s">
        <v>13</v>
      </c>
    </row>
    <row r="541" spans="1:6" ht="15.75" hidden="1" thickBot="1" x14ac:dyDescent="0.3">
      <c r="A541" s="15" t="s">
        <v>227</v>
      </c>
      <c r="B541" s="16" t="s">
        <v>37</v>
      </c>
      <c r="C541" s="16" t="s">
        <v>226</v>
      </c>
      <c r="D541" s="16" t="s">
        <v>93</v>
      </c>
      <c r="E541" s="16">
        <v>2015</v>
      </c>
      <c r="F541" s="16" t="s">
        <v>10</v>
      </c>
    </row>
    <row r="542" spans="1:6" ht="15.75" hidden="1" thickBot="1" x14ac:dyDescent="0.3">
      <c r="A542" s="15" t="s">
        <v>227</v>
      </c>
      <c r="B542" s="16" t="s">
        <v>42</v>
      </c>
      <c r="C542" s="16" t="s">
        <v>226</v>
      </c>
      <c r="D542" s="16" t="s">
        <v>95</v>
      </c>
      <c r="E542" s="16">
        <v>2018</v>
      </c>
      <c r="F542" s="16" t="s">
        <v>10</v>
      </c>
    </row>
    <row r="543" spans="1:6" ht="15.75" hidden="1" thickBot="1" x14ac:dyDescent="0.3">
      <c r="A543" s="15" t="s">
        <v>227</v>
      </c>
      <c r="B543" s="16" t="s">
        <v>42</v>
      </c>
      <c r="C543" s="16" t="s">
        <v>226</v>
      </c>
      <c r="D543" s="16" t="s">
        <v>93</v>
      </c>
      <c r="E543" s="16">
        <v>2019</v>
      </c>
      <c r="F543" s="16" t="s">
        <v>10</v>
      </c>
    </row>
    <row r="544" spans="1:6" ht="15.75" hidden="1" thickBot="1" x14ac:dyDescent="0.3">
      <c r="A544" s="91" t="s">
        <v>227</v>
      </c>
      <c r="B544" s="91" t="s">
        <v>42</v>
      </c>
      <c r="C544" s="91" t="s">
        <v>237</v>
      </c>
      <c r="D544" s="23" t="s">
        <v>93</v>
      </c>
      <c r="E544" s="91">
        <v>2019</v>
      </c>
      <c r="F544" s="91" t="s">
        <v>13</v>
      </c>
    </row>
    <row r="545" spans="1:6" ht="15.75" hidden="1" thickBot="1" x14ac:dyDescent="0.3">
      <c r="A545" s="92"/>
      <c r="B545" s="92"/>
      <c r="C545" s="92"/>
      <c r="D545" s="23" t="s">
        <v>95</v>
      </c>
      <c r="E545" s="92"/>
      <c r="F545" s="92"/>
    </row>
    <row r="546" spans="1:6" ht="15.75" hidden="1" thickBot="1" x14ac:dyDescent="0.3">
      <c r="A546" s="93"/>
      <c r="B546" s="93"/>
      <c r="C546" s="93"/>
      <c r="D546" s="16" t="s">
        <v>416</v>
      </c>
      <c r="E546" s="93"/>
      <c r="F546" s="93"/>
    </row>
    <row r="547" spans="1:6" ht="15.75" hidden="1" thickBot="1" x14ac:dyDescent="0.3">
      <c r="A547" s="15" t="s">
        <v>228</v>
      </c>
      <c r="B547" s="16" t="s">
        <v>42</v>
      </c>
      <c r="C547" s="16" t="s">
        <v>226</v>
      </c>
      <c r="D547" s="16" t="s">
        <v>95</v>
      </c>
      <c r="E547" s="16">
        <v>2017</v>
      </c>
      <c r="F547" s="16" t="s">
        <v>28</v>
      </c>
    </row>
    <row r="548" spans="1:6" ht="15.75" hidden="1" thickBot="1" x14ac:dyDescent="0.3">
      <c r="A548" s="15" t="s">
        <v>228</v>
      </c>
      <c r="B548" s="16" t="s">
        <v>42</v>
      </c>
      <c r="C548" s="16" t="s">
        <v>226</v>
      </c>
      <c r="D548" s="16" t="s">
        <v>95</v>
      </c>
      <c r="E548" s="16">
        <v>2019</v>
      </c>
      <c r="F548" s="16" t="s">
        <v>10</v>
      </c>
    </row>
    <row r="549" spans="1:6" ht="15.75" hidden="1" thickBot="1" x14ac:dyDescent="0.3">
      <c r="A549" s="15" t="s">
        <v>417</v>
      </c>
      <c r="B549" s="16" t="s">
        <v>318</v>
      </c>
      <c r="C549" s="16" t="s">
        <v>226</v>
      </c>
      <c r="D549" s="16" t="s">
        <v>105</v>
      </c>
      <c r="E549" s="16">
        <v>2019</v>
      </c>
      <c r="F549" s="16" t="s">
        <v>13</v>
      </c>
    </row>
    <row r="550" spans="1:6" x14ac:dyDescent="0.25">
      <c r="A550" s="21" t="s">
        <v>229</v>
      </c>
      <c r="B550" s="89" t="s">
        <v>15</v>
      </c>
      <c r="C550" s="89" t="s">
        <v>237</v>
      </c>
      <c r="D550" s="89" t="s">
        <v>96</v>
      </c>
      <c r="E550" s="89">
        <v>2018</v>
      </c>
      <c r="F550" s="89" t="s">
        <v>10</v>
      </c>
    </row>
    <row r="551" spans="1:6" ht="15.75" hidden="1" thickBot="1" x14ac:dyDescent="0.3">
      <c r="A551" s="17" t="s">
        <v>418</v>
      </c>
      <c r="B551" s="90"/>
      <c r="C551" s="90"/>
      <c r="D551" s="90"/>
      <c r="E551" s="90"/>
      <c r="F551" s="90"/>
    </row>
    <row r="552" spans="1:6" ht="15.75" hidden="1" thickBot="1" x14ac:dyDescent="0.3">
      <c r="A552" s="15" t="s">
        <v>230</v>
      </c>
      <c r="B552" s="16" t="s">
        <v>81</v>
      </c>
      <c r="C552" s="16" t="s">
        <v>226</v>
      </c>
      <c r="D552" s="16" t="s">
        <v>231</v>
      </c>
      <c r="E552" s="16">
        <v>1993</v>
      </c>
      <c r="F552" s="16" t="s">
        <v>10</v>
      </c>
    </row>
    <row r="553" spans="1:6" ht="15.75" hidden="1" thickBot="1" x14ac:dyDescent="0.3">
      <c r="A553" s="15" t="s">
        <v>230</v>
      </c>
      <c r="B553" s="16" t="s">
        <v>42</v>
      </c>
      <c r="C553" s="16" t="s">
        <v>226</v>
      </c>
      <c r="D553" s="16" t="s">
        <v>95</v>
      </c>
      <c r="E553" s="16">
        <v>2016</v>
      </c>
      <c r="F553" s="16" t="s">
        <v>10</v>
      </c>
    </row>
    <row r="554" spans="1:6" ht="15.75" hidden="1" thickBot="1" x14ac:dyDescent="0.3">
      <c r="A554" s="15" t="s">
        <v>230</v>
      </c>
      <c r="B554" s="16" t="s">
        <v>42</v>
      </c>
      <c r="C554" s="16" t="s">
        <v>226</v>
      </c>
      <c r="D554" s="16" t="s">
        <v>93</v>
      </c>
      <c r="E554" s="16">
        <v>2018</v>
      </c>
      <c r="F554" s="16" t="s">
        <v>10</v>
      </c>
    </row>
    <row r="555" spans="1:6" ht="15.75" hidden="1" thickBot="1" x14ac:dyDescent="0.3">
      <c r="A555" s="15" t="s">
        <v>419</v>
      </c>
      <c r="B555" s="16" t="s">
        <v>318</v>
      </c>
      <c r="C555" s="16" t="s">
        <v>226</v>
      </c>
      <c r="D555" s="16" t="s">
        <v>105</v>
      </c>
      <c r="E555" s="16">
        <v>2018</v>
      </c>
      <c r="F555" s="16" t="s">
        <v>28</v>
      </c>
    </row>
    <row r="556" spans="1:6" ht="15.75" hidden="1" thickBot="1" x14ac:dyDescent="0.3">
      <c r="A556" s="15" t="s">
        <v>232</v>
      </c>
      <c r="B556" s="16" t="s">
        <v>42</v>
      </c>
      <c r="C556" s="16" t="s">
        <v>226</v>
      </c>
      <c r="D556" s="16" t="s">
        <v>233</v>
      </c>
      <c r="E556" s="16">
        <v>2011</v>
      </c>
      <c r="F556" s="16" t="s">
        <v>10</v>
      </c>
    </row>
    <row r="557" spans="1:6" ht="15.75" hidden="1" thickBot="1" x14ac:dyDescent="0.3">
      <c r="A557" s="15" t="s">
        <v>232</v>
      </c>
      <c r="B557" s="16" t="s">
        <v>67</v>
      </c>
      <c r="C557" s="16" t="s">
        <v>226</v>
      </c>
      <c r="D557" s="16" t="s">
        <v>233</v>
      </c>
      <c r="E557" s="16">
        <v>2011</v>
      </c>
      <c r="F557" s="16" t="s">
        <v>13</v>
      </c>
    </row>
    <row r="558" spans="1:6" ht="15.75" hidden="1" thickBot="1" x14ac:dyDescent="0.3">
      <c r="A558" s="15" t="s">
        <v>234</v>
      </c>
      <c r="B558" s="16" t="s">
        <v>38</v>
      </c>
      <c r="C558" s="16" t="s">
        <v>226</v>
      </c>
      <c r="D558" s="16" t="s">
        <v>235</v>
      </c>
      <c r="E558" s="16">
        <v>2002</v>
      </c>
      <c r="F558" s="16" t="s">
        <v>10</v>
      </c>
    </row>
    <row r="559" spans="1:6" ht="15.75" hidden="1" thickBot="1" x14ac:dyDescent="0.3">
      <c r="A559" s="15" t="s">
        <v>234</v>
      </c>
      <c r="B559" s="16" t="s">
        <v>38</v>
      </c>
      <c r="C559" s="16" t="s">
        <v>226</v>
      </c>
      <c r="D559" s="16" t="s">
        <v>236</v>
      </c>
      <c r="E559" s="16">
        <v>2015</v>
      </c>
      <c r="F559" s="16" t="s">
        <v>10</v>
      </c>
    </row>
    <row r="560" spans="1:6" ht="15.75" hidden="1" thickBot="1" x14ac:dyDescent="0.3">
      <c r="A560" s="15" t="s">
        <v>234</v>
      </c>
      <c r="B560" s="16" t="s">
        <v>38</v>
      </c>
      <c r="C560" s="16" t="s">
        <v>226</v>
      </c>
      <c r="D560" s="16" t="s">
        <v>103</v>
      </c>
      <c r="E560" s="16">
        <v>2015</v>
      </c>
      <c r="F560" s="16" t="s">
        <v>28</v>
      </c>
    </row>
    <row r="561" spans="1:6" ht="15.75" hidden="1" thickBot="1" x14ac:dyDescent="0.3">
      <c r="A561" s="15" t="s">
        <v>234</v>
      </c>
      <c r="B561" s="16" t="s">
        <v>38</v>
      </c>
      <c r="C561" s="16" t="s">
        <v>226</v>
      </c>
      <c r="D561" s="16" t="s">
        <v>103</v>
      </c>
      <c r="E561" s="16">
        <v>2019</v>
      </c>
      <c r="F561" s="16" t="s">
        <v>28</v>
      </c>
    </row>
    <row r="562" spans="1:6" ht="15.75" hidden="1" thickBot="1" x14ac:dyDescent="0.3">
      <c r="A562" s="15" t="s">
        <v>234</v>
      </c>
      <c r="B562" s="16" t="s">
        <v>81</v>
      </c>
      <c r="C562" s="16" t="s">
        <v>226</v>
      </c>
      <c r="D562" s="16" t="s">
        <v>103</v>
      </c>
      <c r="E562" s="16">
        <v>2019</v>
      </c>
      <c r="F562" s="16" t="s">
        <v>13</v>
      </c>
    </row>
    <row r="563" spans="1:6" hidden="1" x14ac:dyDescent="0.25">
      <c r="A563" s="91" t="s">
        <v>234</v>
      </c>
      <c r="B563" s="91" t="s">
        <v>38</v>
      </c>
      <c r="C563" s="91" t="s">
        <v>237</v>
      </c>
      <c r="D563" s="23" t="s">
        <v>236</v>
      </c>
      <c r="E563" s="91">
        <v>2015</v>
      </c>
      <c r="F563" s="91" t="s">
        <v>13</v>
      </c>
    </row>
    <row r="564" spans="1:6" hidden="1" x14ac:dyDescent="0.25">
      <c r="A564" s="92"/>
      <c r="B564" s="92"/>
      <c r="C564" s="92"/>
      <c r="D564" s="23" t="s">
        <v>103</v>
      </c>
      <c r="E564" s="92"/>
      <c r="F564" s="92"/>
    </row>
    <row r="565" spans="1:6" ht="15.75" hidden="1" thickBot="1" x14ac:dyDescent="0.3">
      <c r="A565" s="93"/>
      <c r="B565" s="93"/>
      <c r="C565" s="93"/>
      <c r="D565" s="16" t="s">
        <v>238</v>
      </c>
      <c r="E565" s="93"/>
      <c r="F565" s="93"/>
    </row>
    <row r="566" spans="1:6" hidden="1" x14ac:dyDescent="0.25">
      <c r="A566" s="91" t="s">
        <v>234</v>
      </c>
      <c r="B566" s="91" t="s">
        <v>38</v>
      </c>
      <c r="C566" s="91" t="s">
        <v>237</v>
      </c>
      <c r="D566" s="23" t="s">
        <v>103</v>
      </c>
      <c r="E566" s="91">
        <v>2019</v>
      </c>
      <c r="F566" s="91" t="s">
        <v>13</v>
      </c>
    </row>
    <row r="567" spans="1:6" hidden="1" x14ac:dyDescent="0.25">
      <c r="A567" s="92"/>
      <c r="B567" s="92"/>
      <c r="C567" s="92"/>
      <c r="D567" s="23" t="s">
        <v>420</v>
      </c>
      <c r="E567" s="92"/>
      <c r="F567" s="92"/>
    </row>
    <row r="568" spans="1:6" ht="15.75" hidden="1" thickBot="1" x14ac:dyDescent="0.3">
      <c r="A568" s="93"/>
      <c r="B568" s="93"/>
      <c r="C568" s="93"/>
      <c r="D568" s="16" t="s">
        <v>96</v>
      </c>
      <c r="E568" s="93"/>
      <c r="F568" s="93"/>
    </row>
    <row r="569" spans="1:6" ht="15.75" hidden="1" thickBot="1" x14ac:dyDescent="0.3">
      <c r="A569" s="15" t="s">
        <v>234</v>
      </c>
      <c r="B569" s="16" t="s">
        <v>42</v>
      </c>
      <c r="C569" s="16" t="s">
        <v>226</v>
      </c>
      <c r="D569" s="16" t="s">
        <v>421</v>
      </c>
      <c r="E569" s="16">
        <v>2019</v>
      </c>
      <c r="F569" s="16" t="s">
        <v>10</v>
      </c>
    </row>
    <row r="570" spans="1:6" hidden="1" x14ac:dyDescent="0.25">
      <c r="A570" s="91" t="s">
        <v>239</v>
      </c>
      <c r="B570" s="91" t="s">
        <v>42</v>
      </c>
      <c r="C570" s="91" t="s">
        <v>237</v>
      </c>
      <c r="D570" s="23" t="s">
        <v>93</v>
      </c>
      <c r="E570" s="91">
        <v>2015</v>
      </c>
      <c r="F570" s="91" t="s">
        <v>28</v>
      </c>
    </row>
    <row r="571" spans="1:6" hidden="1" x14ac:dyDescent="0.25">
      <c r="A571" s="92"/>
      <c r="B571" s="92"/>
      <c r="C571" s="92"/>
      <c r="D571" s="23" t="s">
        <v>240</v>
      </c>
      <c r="E571" s="92"/>
      <c r="F571" s="92"/>
    </row>
    <row r="572" spans="1:6" hidden="1" x14ac:dyDescent="0.25">
      <c r="A572" s="92"/>
      <c r="B572" s="92"/>
      <c r="C572" s="92"/>
      <c r="D572" s="23" t="s">
        <v>241</v>
      </c>
      <c r="E572" s="92"/>
      <c r="F572" s="92"/>
    </row>
    <row r="573" spans="1:6" ht="15.75" hidden="1" thickBot="1" x14ac:dyDescent="0.3">
      <c r="A573" s="93"/>
      <c r="B573" s="93"/>
      <c r="C573" s="93"/>
      <c r="D573" s="16" t="s">
        <v>95</v>
      </c>
      <c r="E573" s="93"/>
      <c r="F573" s="93"/>
    </row>
    <row r="574" spans="1:6" ht="15.75" hidden="1" thickBot="1" x14ac:dyDescent="0.3">
      <c r="A574" s="19" t="s">
        <v>17</v>
      </c>
      <c r="B574" s="20" t="s">
        <v>7</v>
      </c>
      <c r="C574" s="20" t="s">
        <v>226</v>
      </c>
      <c r="D574" s="20" t="s">
        <v>159</v>
      </c>
      <c r="E574" s="20">
        <v>2017</v>
      </c>
      <c r="F574" s="20" t="s">
        <v>10</v>
      </c>
    </row>
    <row r="575" spans="1:6" hidden="1" x14ac:dyDescent="0.25">
      <c r="A575" s="91" t="s">
        <v>17</v>
      </c>
      <c r="B575" s="91" t="s">
        <v>7</v>
      </c>
      <c r="C575" s="91" t="s">
        <v>237</v>
      </c>
      <c r="D575" s="23" t="s">
        <v>243</v>
      </c>
      <c r="E575" s="91">
        <v>1987</v>
      </c>
      <c r="F575" s="91" t="s">
        <v>28</v>
      </c>
    </row>
    <row r="576" spans="1:6" hidden="1" x14ac:dyDescent="0.25">
      <c r="A576" s="92"/>
      <c r="B576" s="92"/>
      <c r="C576" s="92"/>
      <c r="D576" s="23" t="s">
        <v>244</v>
      </c>
      <c r="E576" s="92"/>
      <c r="F576" s="92"/>
    </row>
    <row r="577" spans="1:6" hidden="1" x14ac:dyDescent="0.25">
      <c r="A577" s="92"/>
      <c r="B577" s="92"/>
      <c r="C577" s="92"/>
      <c r="D577" s="23" t="s">
        <v>121</v>
      </c>
      <c r="E577" s="92"/>
      <c r="F577" s="92"/>
    </row>
    <row r="578" spans="1:6" ht="15.75" hidden="1" thickBot="1" x14ac:dyDescent="0.3">
      <c r="A578" s="93"/>
      <c r="B578" s="93"/>
      <c r="C578" s="93"/>
      <c r="D578" s="16" t="s">
        <v>245</v>
      </c>
      <c r="E578" s="93"/>
      <c r="F578" s="93"/>
    </row>
    <row r="579" spans="1:6" hidden="1" x14ac:dyDescent="0.25">
      <c r="A579" s="91" t="s">
        <v>17</v>
      </c>
      <c r="B579" s="91" t="s">
        <v>7</v>
      </c>
      <c r="C579" s="91" t="s">
        <v>237</v>
      </c>
      <c r="D579" s="23" t="s">
        <v>89</v>
      </c>
      <c r="E579" s="91">
        <v>1988</v>
      </c>
      <c r="F579" s="91" t="s">
        <v>28</v>
      </c>
    </row>
    <row r="580" spans="1:6" hidden="1" x14ac:dyDescent="0.25">
      <c r="A580" s="92"/>
      <c r="B580" s="92"/>
      <c r="C580" s="92"/>
      <c r="D580" s="23" t="s">
        <v>246</v>
      </c>
      <c r="E580" s="92"/>
      <c r="F580" s="92"/>
    </row>
    <row r="581" spans="1:6" hidden="1" x14ac:dyDescent="0.25">
      <c r="A581" s="92"/>
      <c r="B581" s="92"/>
      <c r="C581" s="92"/>
      <c r="D581" s="23" t="s">
        <v>247</v>
      </c>
      <c r="E581" s="92"/>
      <c r="F581" s="92"/>
    </row>
    <row r="582" spans="1:6" ht="15.75" hidden="1" thickBot="1" x14ac:dyDescent="0.3">
      <c r="A582" s="93"/>
      <c r="B582" s="93"/>
      <c r="C582" s="93"/>
      <c r="D582" s="16" t="s">
        <v>248</v>
      </c>
      <c r="E582" s="93"/>
      <c r="F582" s="93"/>
    </row>
    <row r="583" spans="1:6" hidden="1" x14ac:dyDescent="0.25">
      <c r="A583" s="91" t="s">
        <v>17</v>
      </c>
      <c r="B583" s="91" t="s">
        <v>7</v>
      </c>
      <c r="C583" s="91" t="s">
        <v>237</v>
      </c>
      <c r="D583" s="23" t="s">
        <v>249</v>
      </c>
      <c r="E583" s="91">
        <v>1992</v>
      </c>
      <c r="F583" s="91" t="s">
        <v>28</v>
      </c>
    </row>
    <row r="584" spans="1:6" hidden="1" x14ac:dyDescent="0.25">
      <c r="A584" s="92"/>
      <c r="B584" s="92"/>
      <c r="C584" s="92"/>
      <c r="D584" s="23" t="s">
        <v>250</v>
      </c>
      <c r="E584" s="92"/>
      <c r="F584" s="92"/>
    </row>
    <row r="585" spans="1:6" hidden="1" x14ac:dyDescent="0.25">
      <c r="A585" s="92"/>
      <c r="B585" s="92"/>
      <c r="C585" s="92"/>
      <c r="D585" s="23" t="s">
        <v>251</v>
      </c>
      <c r="E585" s="92"/>
      <c r="F585" s="92"/>
    </row>
    <row r="586" spans="1:6" ht="15.75" hidden="1" thickBot="1" x14ac:dyDescent="0.3">
      <c r="A586" s="93"/>
      <c r="B586" s="93"/>
      <c r="C586" s="93"/>
      <c r="D586" s="16" t="s">
        <v>252</v>
      </c>
      <c r="E586" s="93"/>
      <c r="F586" s="93"/>
    </row>
    <row r="587" spans="1:6" hidden="1" x14ac:dyDescent="0.25">
      <c r="A587" s="91" t="s">
        <v>17</v>
      </c>
      <c r="B587" s="91" t="s">
        <v>7</v>
      </c>
      <c r="C587" s="91" t="s">
        <v>237</v>
      </c>
      <c r="D587" s="23" t="s">
        <v>253</v>
      </c>
      <c r="E587" s="91">
        <v>2008</v>
      </c>
      <c r="F587" s="91" t="s">
        <v>10</v>
      </c>
    </row>
    <row r="588" spans="1:6" hidden="1" x14ac:dyDescent="0.25">
      <c r="A588" s="92"/>
      <c r="B588" s="92"/>
      <c r="C588" s="92"/>
      <c r="D588" s="23" t="s">
        <v>254</v>
      </c>
      <c r="E588" s="92"/>
      <c r="F588" s="92"/>
    </row>
    <row r="589" spans="1:6" hidden="1" x14ac:dyDescent="0.25">
      <c r="A589" s="92"/>
      <c r="B589" s="92"/>
      <c r="C589" s="92"/>
      <c r="D589" s="23" t="s">
        <v>255</v>
      </c>
      <c r="E589" s="92"/>
      <c r="F589" s="92"/>
    </row>
    <row r="590" spans="1:6" ht="15.75" hidden="1" thickBot="1" x14ac:dyDescent="0.3">
      <c r="A590" s="93"/>
      <c r="B590" s="93"/>
      <c r="C590" s="93"/>
      <c r="D590" s="16" t="s">
        <v>256</v>
      </c>
      <c r="E590" s="93"/>
      <c r="F590" s="93"/>
    </row>
    <row r="591" spans="1:6" hidden="1" x14ac:dyDescent="0.25">
      <c r="A591" s="91" t="s">
        <v>17</v>
      </c>
      <c r="B591" s="91" t="s">
        <v>7</v>
      </c>
      <c r="C591" s="91" t="s">
        <v>237</v>
      </c>
      <c r="D591" s="23" t="s">
        <v>159</v>
      </c>
      <c r="E591" s="91">
        <v>2017</v>
      </c>
      <c r="F591" s="91" t="s">
        <v>13</v>
      </c>
    </row>
    <row r="592" spans="1:6" hidden="1" x14ac:dyDescent="0.25">
      <c r="A592" s="92"/>
      <c r="B592" s="92"/>
      <c r="C592" s="92"/>
      <c r="D592" s="23" t="s">
        <v>242</v>
      </c>
      <c r="E592" s="92"/>
      <c r="F592" s="92"/>
    </row>
    <row r="593" spans="1:6" hidden="1" x14ac:dyDescent="0.25">
      <c r="A593" s="92"/>
      <c r="B593" s="92"/>
      <c r="C593" s="92"/>
      <c r="D593" s="23" t="s">
        <v>158</v>
      </c>
      <c r="E593" s="92"/>
      <c r="F593" s="92"/>
    </row>
    <row r="594" spans="1:6" ht="15.75" hidden="1" thickBot="1" x14ac:dyDescent="0.3">
      <c r="A594" s="93"/>
      <c r="B594" s="93"/>
      <c r="C594" s="93"/>
      <c r="D594" s="16" t="s">
        <v>139</v>
      </c>
      <c r="E594" s="93"/>
      <c r="F594" s="93"/>
    </row>
    <row r="595" spans="1:6" hidden="1" x14ac:dyDescent="0.25">
      <c r="A595" s="91" t="s">
        <v>17</v>
      </c>
      <c r="B595" s="91" t="s">
        <v>7</v>
      </c>
      <c r="C595" s="91" t="s">
        <v>237</v>
      </c>
      <c r="D595" s="23" t="s">
        <v>73</v>
      </c>
      <c r="E595" s="91">
        <v>2018</v>
      </c>
      <c r="F595" s="91" t="s">
        <v>10</v>
      </c>
    </row>
    <row r="596" spans="1:6" hidden="1" x14ac:dyDescent="0.25">
      <c r="A596" s="92"/>
      <c r="B596" s="92"/>
      <c r="C596" s="92"/>
      <c r="D596" s="23" t="s">
        <v>257</v>
      </c>
      <c r="E596" s="92"/>
      <c r="F596" s="92"/>
    </row>
    <row r="597" spans="1:6" hidden="1" x14ac:dyDescent="0.25">
      <c r="A597" s="92"/>
      <c r="B597" s="92"/>
      <c r="C597" s="92"/>
      <c r="D597" s="23" t="s">
        <v>258</v>
      </c>
      <c r="E597" s="92"/>
      <c r="F597" s="92"/>
    </row>
    <row r="598" spans="1:6" ht="15.75" hidden="1" thickBot="1" x14ac:dyDescent="0.3">
      <c r="A598" s="93"/>
      <c r="B598" s="93"/>
      <c r="C598" s="93"/>
      <c r="D598" s="16" t="s">
        <v>259</v>
      </c>
      <c r="E598" s="93"/>
      <c r="F598" s="93"/>
    </row>
    <row r="599" spans="1:6" ht="15.75" hidden="1" thickBot="1" x14ac:dyDescent="0.3">
      <c r="A599" s="15" t="s">
        <v>17</v>
      </c>
      <c r="B599" s="16" t="s">
        <v>18</v>
      </c>
      <c r="C599" s="16" t="s">
        <v>226</v>
      </c>
      <c r="D599" s="16" t="s">
        <v>260</v>
      </c>
      <c r="E599" s="16">
        <v>1987</v>
      </c>
      <c r="F599" s="16" t="s">
        <v>10</v>
      </c>
    </row>
    <row r="600" spans="1:6" ht="15.75" hidden="1" thickBot="1" x14ac:dyDescent="0.3">
      <c r="A600" s="15" t="s">
        <v>17</v>
      </c>
      <c r="B600" s="16" t="s">
        <v>18</v>
      </c>
      <c r="C600" s="16" t="s">
        <v>226</v>
      </c>
      <c r="D600" s="16" t="s">
        <v>261</v>
      </c>
      <c r="E600" s="16">
        <v>2002</v>
      </c>
      <c r="F600" s="16" t="s">
        <v>13</v>
      </c>
    </row>
    <row r="601" spans="1:6" ht="15.75" hidden="1" thickBot="1" x14ac:dyDescent="0.3">
      <c r="A601" s="15" t="s">
        <v>17</v>
      </c>
      <c r="B601" s="16" t="s">
        <v>18</v>
      </c>
      <c r="C601" s="16" t="s">
        <v>226</v>
      </c>
      <c r="D601" s="16" t="s">
        <v>397</v>
      </c>
      <c r="E601" s="16">
        <v>2019</v>
      </c>
      <c r="F601" s="16" t="s">
        <v>13</v>
      </c>
    </row>
    <row r="602" spans="1:6" hidden="1" x14ac:dyDescent="0.25">
      <c r="A602" s="91" t="s">
        <v>17</v>
      </c>
      <c r="B602" s="91" t="s">
        <v>18</v>
      </c>
      <c r="C602" s="91" t="s">
        <v>237</v>
      </c>
      <c r="D602" s="23" t="s">
        <v>262</v>
      </c>
      <c r="E602" s="91">
        <v>1998</v>
      </c>
      <c r="F602" s="91" t="s">
        <v>28</v>
      </c>
    </row>
    <row r="603" spans="1:6" hidden="1" x14ac:dyDescent="0.25">
      <c r="A603" s="92"/>
      <c r="B603" s="92"/>
      <c r="C603" s="92"/>
      <c r="D603" s="23" t="s">
        <v>263</v>
      </c>
      <c r="E603" s="92"/>
      <c r="F603" s="92"/>
    </row>
    <row r="604" spans="1:6" hidden="1" x14ac:dyDescent="0.25">
      <c r="A604" s="92"/>
      <c r="B604" s="92"/>
      <c r="C604" s="92"/>
      <c r="D604" s="23" t="s">
        <v>264</v>
      </c>
      <c r="E604" s="92"/>
      <c r="F604" s="92"/>
    </row>
    <row r="605" spans="1:6" ht="15.75" hidden="1" thickBot="1" x14ac:dyDescent="0.3">
      <c r="A605" s="93"/>
      <c r="B605" s="93"/>
      <c r="C605" s="93"/>
      <c r="D605" s="16" t="s">
        <v>265</v>
      </c>
      <c r="E605" s="93"/>
      <c r="F605" s="93"/>
    </row>
    <row r="606" spans="1:6" hidden="1" x14ac:dyDescent="0.25">
      <c r="A606" s="91" t="s">
        <v>17</v>
      </c>
      <c r="B606" s="91" t="s">
        <v>18</v>
      </c>
      <c r="C606" s="91" t="s">
        <v>237</v>
      </c>
      <c r="D606" s="23" t="s">
        <v>397</v>
      </c>
      <c r="E606" s="91">
        <v>2019</v>
      </c>
      <c r="F606" s="91" t="s">
        <v>13</v>
      </c>
    </row>
    <row r="607" spans="1:6" hidden="1" x14ac:dyDescent="0.25">
      <c r="A607" s="92"/>
      <c r="B607" s="92"/>
      <c r="C607" s="92"/>
      <c r="D607" s="23" t="s">
        <v>160</v>
      </c>
      <c r="E607" s="92"/>
      <c r="F607" s="92"/>
    </row>
    <row r="608" spans="1:6" hidden="1" x14ac:dyDescent="0.25">
      <c r="A608" s="92"/>
      <c r="B608" s="92"/>
      <c r="C608" s="92"/>
      <c r="D608" s="23" t="s">
        <v>90</v>
      </c>
      <c r="E608" s="92"/>
      <c r="F608" s="92"/>
    </row>
    <row r="609" spans="1:6" ht="15.75" hidden="1" thickBot="1" x14ac:dyDescent="0.3">
      <c r="A609" s="93"/>
      <c r="B609" s="93"/>
      <c r="C609" s="93"/>
      <c r="D609" s="16" t="s">
        <v>422</v>
      </c>
      <c r="E609" s="93"/>
      <c r="F609" s="93"/>
    </row>
    <row r="610" spans="1:6" ht="15.75" hidden="1" thickBot="1" x14ac:dyDescent="0.3">
      <c r="A610" s="19" t="s">
        <v>17</v>
      </c>
      <c r="B610" s="20" t="s">
        <v>22</v>
      </c>
      <c r="C610" s="20" t="s">
        <v>226</v>
      </c>
      <c r="D610" s="20" t="s">
        <v>266</v>
      </c>
      <c r="E610" s="20">
        <v>1990</v>
      </c>
      <c r="F610" s="20" t="s">
        <v>10</v>
      </c>
    </row>
    <row r="611" spans="1:6" ht="15.75" hidden="1" thickBot="1" x14ac:dyDescent="0.3">
      <c r="A611" s="15" t="s">
        <v>17</v>
      </c>
      <c r="B611" s="16" t="s">
        <v>22</v>
      </c>
      <c r="C611" s="16" t="s">
        <v>226</v>
      </c>
      <c r="D611" s="16" t="s">
        <v>266</v>
      </c>
      <c r="E611" s="16">
        <v>1991</v>
      </c>
      <c r="F611" s="16" t="s">
        <v>13</v>
      </c>
    </row>
    <row r="612" spans="1:6" ht="15.75" hidden="1" thickBot="1" x14ac:dyDescent="0.3">
      <c r="A612" s="15" t="s">
        <v>17</v>
      </c>
      <c r="B612" s="16" t="s">
        <v>22</v>
      </c>
      <c r="C612" s="16" t="s">
        <v>226</v>
      </c>
      <c r="D612" s="16" t="s">
        <v>267</v>
      </c>
      <c r="E612" s="16">
        <v>2011</v>
      </c>
      <c r="F612" s="16" t="s">
        <v>10</v>
      </c>
    </row>
    <row r="613" spans="1:6" hidden="1" x14ac:dyDescent="0.25">
      <c r="A613" s="91" t="s">
        <v>17</v>
      </c>
      <c r="B613" s="91" t="s">
        <v>22</v>
      </c>
      <c r="C613" s="91" t="s">
        <v>237</v>
      </c>
      <c r="D613" s="23" t="s">
        <v>268</v>
      </c>
      <c r="E613" s="91">
        <v>1982</v>
      </c>
      <c r="F613" s="91" t="s">
        <v>13</v>
      </c>
    </row>
    <row r="614" spans="1:6" hidden="1" x14ac:dyDescent="0.25">
      <c r="A614" s="92"/>
      <c r="B614" s="92"/>
      <c r="C614" s="92"/>
      <c r="D614" s="23" t="s">
        <v>269</v>
      </c>
      <c r="E614" s="92"/>
      <c r="F614" s="92"/>
    </row>
    <row r="615" spans="1:6" hidden="1" x14ac:dyDescent="0.25">
      <c r="A615" s="92"/>
      <c r="B615" s="92"/>
      <c r="C615" s="92"/>
      <c r="D615" s="23" t="s">
        <v>270</v>
      </c>
      <c r="E615" s="92"/>
      <c r="F615" s="92"/>
    </row>
    <row r="616" spans="1:6" ht="15.75" hidden="1" thickBot="1" x14ac:dyDescent="0.3">
      <c r="A616" s="93"/>
      <c r="B616" s="93"/>
      <c r="C616" s="93"/>
      <c r="D616" s="16" t="s">
        <v>271</v>
      </c>
      <c r="E616" s="93"/>
      <c r="F616" s="93"/>
    </row>
    <row r="617" spans="1:6" hidden="1" x14ac:dyDescent="0.25">
      <c r="A617" s="91" t="s">
        <v>17</v>
      </c>
      <c r="B617" s="91" t="s">
        <v>22</v>
      </c>
      <c r="C617" s="91" t="s">
        <v>237</v>
      </c>
      <c r="D617" s="23" t="s">
        <v>266</v>
      </c>
      <c r="E617" s="91">
        <v>1990</v>
      </c>
      <c r="F617" s="91" t="s">
        <v>28</v>
      </c>
    </row>
    <row r="618" spans="1:6" hidden="1" x14ac:dyDescent="0.25">
      <c r="A618" s="92"/>
      <c r="B618" s="92"/>
      <c r="C618" s="92"/>
      <c r="D618" s="23" t="s">
        <v>272</v>
      </c>
      <c r="E618" s="92"/>
      <c r="F618" s="92"/>
    </row>
    <row r="619" spans="1:6" hidden="1" x14ac:dyDescent="0.25">
      <c r="A619" s="92"/>
      <c r="B619" s="92"/>
      <c r="C619" s="92"/>
      <c r="D619" s="23" t="s">
        <v>246</v>
      </c>
      <c r="E619" s="92"/>
      <c r="F619" s="92"/>
    </row>
    <row r="620" spans="1:6" ht="15.75" hidden="1" thickBot="1" x14ac:dyDescent="0.3">
      <c r="A620" s="93"/>
      <c r="B620" s="93"/>
      <c r="C620" s="93"/>
      <c r="D620" s="16" t="s">
        <v>89</v>
      </c>
      <c r="E620" s="93"/>
      <c r="F620" s="93"/>
    </row>
    <row r="621" spans="1:6" hidden="1" x14ac:dyDescent="0.25">
      <c r="A621" s="91" t="s">
        <v>17</v>
      </c>
      <c r="B621" s="91" t="s">
        <v>22</v>
      </c>
      <c r="C621" s="91" t="s">
        <v>237</v>
      </c>
      <c r="D621" s="23" t="s">
        <v>266</v>
      </c>
      <c r="E621" s="91">
        <v>1991</v>
      </c>
      <c r="F621" s="91" t="s">
        <v>13</v>
      </c>
    </row>
    <row r="622" spans="1:6" hidden="1" x14ac:dyDescent="0.25">
      <c r="A622" s="92"/>
      <c r="B622" s="92"/>
      <c r="C622" s="92"/>
      <c r="D622" s="23" t="s">
        <v>272</v>
      </c>
      <c r="E622" s="92"/>
      <c r="F622" s="92"/>
    </row>
    <row r="623" spans="1:6" hidden="1" x14ac:dyDescent="0.25">
      <c r="A623" s="92"/>
      <c r="B623" s="92"/>
      <c r="C623" s="92"/>
      <c r="D623" s="23" t="s">
        <v>246</v>
      </c>
      <c r="E623" s="92"/>
      <c r="F623" s="92"/>
    </row>
    <row r="624" spans="1:6" ht="15.75" hidden="1" thickBot="1" x14ac:dyDescent="0.3">
      <c r="A624" s="93"/>
      <c r="B624" s="93"/>
      <c r="C624" s="93"/>
      <c r="D624" s="16" t="s">
        <v>89</v>
      </c>
      <c r="E624" s="93"/>
      <c r="F624" s="93"/>
    </row>
    <row r="625" spans="1:6" hidden="1" x14ac:dyDescent="0.25">
      <c r="A625" s="91" t="s">
        <v>17</v>
      </c>
      <c r="B625" s="91" t="s">
        <v>22</v>
      </c>
      <c r="C625" s="91" t="s">
        <v>237</v>
      </c>
      <c r="D625" s="23" t="s">
        <v>273</v>
      </c>
      <c r="E625" s="91">
        <v>2013</v>
      </c>
      <c r="F625" s="91" t="s">
        <v>10</v>
      </c>
    </row>
    <row r="626" spans="1:6" hidden="1" x14ac:dyDescent="0.25">
      <c r="A626" s="92"/>
      <c r="B626" s="92"/>
      <c r="C626" s="92"/>
      <c r="D626" s="23" t="s">
        <v>274</v>
      </c>
      <c r="E626" s="92"/>
      <c r="F626" s="92"/>
    </row>
    <row r="627" spans="1:6" hidden="1" x14ac:dyDescent="0.25">
      <c r="A627" s="92"/>
      <c r="B627" s="92"/>
      <c r="C627" s="92"/>
      <c r="D627" s="23" t="s">
        <v>275</v>
      </c>
      <c r="E627" s="92"/>
      <c r="F627" s="92"/>
    </row>
    <row r="628" spans="1:6" ht="15.75" hidden="1" thickBot="1" x14ac:dyDescent="0.3">
      <c r="A628" s="93"/>
      <c r="B628" s="93"/>
      <c r="C628" s="93"/>
      <c r="D628" s="16" t="s">
        <v>276</v>
      </c>
      <c r="E628" s="93"/>
      <c r="F628" s="93"/>
    </row>
    <row r="629" spans="1:6" hidden="1" x14ac:dyDescent="0.25">
      <c r="A629" s="91" t="s">
        <v>17</v>
      </c>
      <c r="B629" s="91" t="s">
        <v>22</v>
      </c>
      <c r="C629" s="91" t="s">
        <v>237</v>
      </c>
      <c r="D629" s="23" t="s">
        <v>159</v>
      </c>
      <c r="E629" s="91">
        <v>2018</v>
      </c>
      <c r="F629" s="91" t="s">
        <v>10</v>
      </c>
    </row>
    <row r="630" spans="1:6" hidden="1" x14ac:dyDescent="0.25">
      <c r="A630" s="92"/>
      <c r="B630" s="92"/>
      <c r="C630" s="92"/>
      <c r="D630" s="23" t="s">
        <v>242</v>
      </c>
      <c r="E630" s="92"/>
      <c r="F630" s="92"/>
    </row>
    <row r="631" spans="1:6" hidden="1" x14ac:dyDescent="0.25">
      <c r="A631" s="92"/>
      <c r="B631" s="92"/>
      <c r="C631" s="92"/>
      <c r="D631" s="23" t="s">
        <v>277</v>
      </c>
      <c r="E631" s="92"/>
      <c r="F631" s="92"/>
    </row>
    <row r="632" spans="1:6" ht="15.75" hidden="1" thickBot="1" x14ac:dyDescent="0.3">
      <c r="A632" s="93"/>
      <c r="B632" s="93"/>
      <c r="C632" s="93"/>
      <c r="D632" s="16" t="s">
        <v>278</v>
      </c>
      <c r="E632" s="93"/>
      <c r="F632" s="93"/>
    </row>
    <row r="633" spans="1:6" hidden="1" x14ac:dyDescent="0.25">
      <c r="A633" s="91" t="s">
        <v>17</v>
      </c>
      <c r="B633" s="91" t="s">
        <v>22</v>
      </c>
      <c r="C633" s="91" t="s">
        <v>237</v>
      </c>
      <c r="D633" s="23" t="s">
        <v>159</v>
      </c>
      <c r="E633" s="91">
        <v>2019</v>
      </c>
      <c r="F633" s="91" t="s">
        <v>28</v>
      </c>
    </row>
    <row r="634" spans="1:6" hidden="1" x14ac:dyDescent="0.25">
      <c r="A634" s="92"/>
      <c r="B634" s="92"/>
      <c r="C634" s="92"/>
      <c r="D634" s="23" t="s">
        <v>242</v>
      </c>
      <c r="E634" s="92"/>
      <c r="F634" s="92"/>
    </row>
    <row r="635" spans="1:6" hidden="1" x14ac:dyDescent="0.25">
      <c r="A635" s="92"/>
      <c r="B635" s="92"/>
      <c r="C635" s="92"/>
      <c r="D635" s="23" t="s">
        <v>139</v>
      </c>
      <c r="E635" s="92"/>
      <c r="F635" s="92"/>
    </row>
    <row r="636" spans="1:6" ht="15.75" hidden="1" thickBot="1" x14ac:dyDescent="0.3">
      <c r="A636" s="93"/>
      <c r="B636" s="93"/>
      <c r="C636" s="93"/>
      <c r="D636" s="16" t="s">
        <v>423</v>
      </c>
      <c r="E636" s="93"/>
      <c r="F636" s="93"/>
    </row>
    <row r="637" spans="1:6" ht="15.75" hidden="1" thickBot="1" x14ac:dyDescent="0.3">
      <c r="A637" s="15" t="s">
        <v>17</v>
      </c>
      <c r="B637" s="16" t="s">
        <v>30</v>
      </c>
      <c r="C637" s="16" t="s">
        <v>226</v>
      </c>
      <c r="D637" s="16" t="s">
        <v>279</v>
      </c>
      <c r="E637" s="16">
        <v>1988</v>
      </c>
      <c r="F637" s="16" t="s">
        <v>10</v>
      </c>
    </row>
    <row r="638" spans="1:6" hidden="1" x14ac:dyDescent="0.25">
      <c r="A638" s="91" t="s">
        <v>17</v>
      </c>
      <c r="B638" s="91" t="s">
        <v>30</v>
      </c>
      <c r="C638" s="91" t="s">
        <v>237</v>
      </c>
      <c r="D638" s="23" t="s">
        <v>260</v>
      </c>
      <c r="E638" s="91">
        <v>1988</v>
      </c>
      <c r="F638" s="91" t="s">
        <v>13</v>
      </c>
    </row>
    <row r="639" spans="1:6" hidden="1" x14ac:dyDescent="0.25">
      <c r="A639" s="92"/>
      <c r="B639" s="92"/>
      <c r="C639" s="92"/>
      <c r="D639" s="23" t="s">
        <v>280</v>
      </c>
      <c r="E639" s="92"/>
      <c r="F639" s="92"/>
    </row>
    <row r="640" spans="1:6" hidden="1" x14ac:dyDescent="0.25">
      <c r="A640" s="92"/>
      <c r="B640" s="92"/>
      <c r="C640" s="92"/>
      <c r="D640" s="23" t="s">
        <v>281</v>
      </c>
      <c r="E640" s="92"/>
      <c r="F640" s="92"/>
    </row>
    <row r="641" spans="1:6" ht="15.75" hidden="1" thickBot="1" x14ac:dyDescent="0.3">
      <c r="A641" s="93"/>
      <c r="B641" s="93"/>
      <c r="C641" s="93"/>
      <c r="D641" s="16" t="s">
        <v>282</v>
      </c>
      <c r="E641" s="93"/>
      <c r="F641" s="93"/>
    </row>
    <row r="642" spans="1:6" hidden="1" x14ac:dyDescent="0.25">
      <c r="A642" s="91" t="s">
        <v>17</v>
      </c>
      <c r="B642" s="91" t="s">
        <v>30</v>
      </c>
      <c r="C642" s="91" t="s">
        <v>237</v>
      </c>
      <c r="D642" s="23" t="s">
        <v>283</v>
      </c>
      <c r="E642" s="91">
        <v>1999</v>
      </c>
      <c r="F642" s="91" t="s">
        <v>13</v>
      </c>
    </row>
    <row r="643" spans="1:6" hidden="1" x14ac:dyDescent="0.25">
      <c r="A643" s="92"/>
      <c r="B643" s="92"/>
      <c r="C643" s="92"/>
      <c r="D643" s="23" t="s">
        <v>284</v>
      </c>
      <c r="E643" s="92"/>
      <c r="F643" s="92"/>
    </row>
    <row r="644" spans="1:6" hidden="1" x14ac:dyDescent="0.25">
      <c r="A644" s="92"/>
      <c r="B644" s="92"/>
      <c r="C644" s="92"/>
      <c r="D644" s="23" t="s">
        <v>264</v>
      </c>
      <c r="E644" s="92"/>
      <c r="F644" s="92"/>
    </row>
    <row r="645" spans="1:6" ht="15.75" hidden="1" thickBot="1" x14ac:dyDescent="0.3">
      <c r="A645" s="93"/>
      <c r="B645" s="93"/>
      <c r="C645" s="93"/>
      <c r="D645" s="16" t="s">
        <v>285</v>
      </c>
      <c r="E645" s="93"/>
      <c r="F645" s="93"/>
    </row>
    <row r="646" spans="1:6" ht="30.75" hidden="1" thickBot="1" x14ac:dyDescent="0.3">
      <c r="A646" s="19" t="s">
        <v>424</v>
      </c>
      <c r="B646" s="20" t="s">
        <v>11</v>
      </c>
      <c r="C646" s="20" t="s">
        <v>226</v>
      </c>
      <c r="D646" s="20" t="s">
        <v>159</v>
      </c>
      <c r="E646" s="20">
        <v>2019</v>
      </c>
      <c r="F646" s="20" t="s">
        <v>28</v>
      </c>
    </row>
    <row r="647" spans="1:6" hidden="1" x14ac:dyDescent="0.25">
      <c r="A647" s="91" t="s">
        <v>17</v>
      </c>
      <c r="B647" s="91" t="s">
        <v>11</v>
      </c>
      <c r="C647" s="91" t="s">
        <v>237</v>
      </c>
      <c r="D647" s="23" t="s">
        <v>286</v>
      </c>
      <c r="E647" s="91">
        <v>1984</v>
      </c>
      <c r="F647" s="91" t="s">
        <v>10</v>
      </c>
    </row>
    <row r="648" spans="1:6" hidden="1" x14ac:dyDescent="0.25">
      <c r="A648" s="92"/>
      <c r="B648" s="92"/>
      <c r="C648" s="92"/>
      <c r="D648" s="23" t="s">
        <v>270</v>
      </c>
      <c r="E648" s="92"/>
      <c r="F648" s="92"/>
    </row>
    <row r="649" spans="1:6" hidden="1" x14ac:dyDescent="0.25">
      <c r="A649" s="92"/>
      <c r="B649" s="92"/>
      <c r="C649" s="92"/>
      <c r="D649" s="23" t="s">
        <v>269</v>
      </c>
      <c r="E649" s="92"/>
      <c r="F649" s="92"/>
    </row>
    <row r="650" spans="1:6" ht="15.75" hidden="1" thickBot="1" x14ac:dyDescent="0.3">
      <c r="A650" s="93"/>
      <c r="B650" s="93"/>
      <c r="C650" s="93"/>
      <c r="D650" s="16" t="s">
        <v>287</v>
      </c>
      <c r="E650" s="93"/>
      <c r="F650" s="93"/>
    </row>
    <row r="651" spans="1:6" hidden="1" x14ac:dyDescent="0.25">
      <c r="A651" s="91" t="s">
        <v>288</v>
      </c>
      <c r="B651" s="23" t="s">
        <v>289</v>
      </c>
      <c r="C651" s="91" t="s">
        <v>237</v>
      </c>
      <c r="D651" s="23" t="s">
        <v>291</v>
      </c>
      <c r="E651" s="91">
        <v>1993</v>
      </c>
      <c r="F651" s="91" t="s">
        <v>10</v>
      </c>
    </row>
    <row r="652" spans="1:6" hidden="1" x14ac:dyDescent="0.25">
      <c r="A652" s="92"/>
      <c r="B652" s="23" t="s">
        <v>290</v>
      </c>
      <c r="C652" s="92"/>
      <c r="D652" s="23" t="s">
        <v>55</v>
      </c>
      <c r="E652" s="92"/>
      <c r="F652" s="92"/>
    </row>
    <row r="653" spans="1:6" ht="15.75" hidden="1" thickBot="1" x14ac:dyDescent="0.3">
      <c r="A653" s="93"/>
      <c r="B653" s="24"/>
      <c r="C653" s="93"/>
      <c r="D653" s="16" t="s">
        <v>292</v>
      </c>
      <c r="E653" s="93"/>
      <c r="F653" s="93"/>
    </row>
    <row r="654" spans="1:6" ht="15.75" hidden="1" thickBot="1" x14ac:dyDescent="0.3">
      <c r="A654" s="15" t="s">
        <v>17</v>
      </c>
      <c r="B654" s="16" t="s">
        <v>31</v>
      </c>
      <c r="C654" s="16" t="s">
        <v>226</v>
      </c>
      <c r="D654" s="16" t="s">
        <v>293</v>
      </c>
      <c r="E654" s="16">
        <v>1984</v>
      </c>
      <c r="F654" s="16" t="s">
        <v>10</v>
      </c>
    </row>
    <row r="655" spans="1:6" ht="15.75" hidden="1" thickBot="1" x14ac:dyDescent="0.3">
      <c r="A655" s="15" t="s">
        <v>17</v>
      </c>
      <c r="B655" s="16" t="s">
        <v>31</v>
      </c>
      <c r="C655" s="16" t="s">
        <v>226</v>
      </c>
      <c r="D655" s="16" t="s">
        <v>284</v>
      </c>
      <c r="E655" s="16">
        <v>2000</v>
      </c>
      <c r="F655" s="16" t="s">
        <v>28</v>
      </c>
    </row>
    <row r="656" spans="1:6" ht="15.75" hidden="1" thickBot="1" x14ac:dyDescent="0.3">
      <c r="A656" s="15" t="s">
        <v>17</v>
      </c>
      <c r="B656" s="16" t="s">
        <v>31</v>
      </c>
      <c r="C656" s="16" t="s">
        <v>226</v>
      </c>
      <c r="D656" s="16" t="s">
        <v>284</v>
      </c>
      <c r="E656" s="16">
        <v>2001</v>
      </c>
      <c r="F656" s="16" t="s">
        <v>28</v>
      </c>
    </row>
    <row r="657" spans="1:6" ht="15.75" hidden="1" thickBot="1" x14ac:dyDescent="0.3">
      <c r="A657" s="15" t="s">
        <v>17</v>
      </c>
      <c r="B657" s="16" t="s">
        <v>31</v>
      </c>
      <c r="C657" s="16" t="s">
        <v>226</v>
      </c>
      <c r="D657" s="16" t="s">
        <v>296</v>
      </c>
      <c r="E657" s="16">
        <v>2019</v>
      </c>
      <c r="F657" s="16" t="s">
        <v>13</v>
      </c>
    </row>
    <row r="658" spans="1:6" ht="15.75" hidden="1" thickBot="1" x14ac:dyDescent="0.3">
      <c r="A658" s="15" t="s">
        <v>17</v>
      </c>
      <c r="B658" s="16" t="s">
        <v>31</v>
      </c>
      <c r="C658" s="16" t="s">
        <v>237</v>
      </c>
      <c r="D658" s="16" t="s">
        <v>294</v>
      </c>
      <c r="E658" s="16">
        <v>1988</v>
      </c>
      <c r="F658" s="16" t="s">
        <v>10</v>
      </c>
    </row>
    <row r="659" spans="1:6" hidden="1" x14ac:dyDescent="0.25">
      <c r="A659" s="91" t="s">
        <v>17</v>
      </c>
      <c r="B659" s="91" t="s">
        <v>31</v>
      </c>
      <c r="C659" s="91" t="s">
        <v>237</v>
      </c>
      <c r="D659" s="23" t="s">
        <v>284</v>
      </c>
      <c r="E659" s="91">
        <v>2001</v>
      </c>
      <c r="F659" s="91" t="s">
        <v>13</v>
      </c>
    </row>
    <row r="660" spans="1:6" hidden="1" x14ac:dyDescent="0.25">
      <c r="A660" s="92"/>
      <c r="B660" s="92"/>
      <c r="C660" s="92"/>
      <c r="D660" s="23" t="s">
        <v>264</v>
      </c>
      <c r="E660" s="92"/>
      <c r="F660" s="92"/>
    </row>
    <row r="661" spans="1:6" ht="15.75" hidden="1" thickBot="1" x14ac:dyDescent="0.3">
      <c r="A661" s="93"/>
      <c r="B661" s="93"/>
      <c r="C661" s="93"/>
      <c r="D661" s="16" t="s">
        <v>283</v>
      </c>
      <c r="E661" s="93"/>
      <c r="F661" s="93"/>
    </row>
    <row r="662" spans="1:6" hidden="1" x14ac:dyDescent="0.25">
      <c r="A662" s="91" t="s">
        <v>17</v>
      </c>
      <c r="B662" s="91" t="s">
        <v>31</v>
      </c>
      <c r="C662" s="91" t="s">
        <v>237</v>
      </c>
      <c r="D662" s="23" t="s">
        <v>296</v>
      </c>
      <c r="E662" s="91">
        <v>2019</v>
      </c>
      <c r="F662" s="91" t="s">
        <v>28</v>
      </c>
    </row>
    <row r="663" spans="1:6" hidden="1" x14ac:dyDescent="0.25">
      <c r="A663" s="92"/>
      <c r="B663" s="92"/>
      <c r="C663" s="92"/>
      <c r="D663" s="23" t="s">
        <v>92</v>
      </c>
      <c r="E663" s="92"/>
      <c r="F663" s="92"/>
    </row>
    <row r="664" spans="1:6" ht="15.75" hidden="1" thickBot="1" x14ac:dyDescent="0.3">
      <c r="A664" s="93"/>
      <c r="B664" s="93"/>
      <c r="C664" s="93"/>
      <c r="D664" s="16" t="s">
        <v>425</v>
      </c>
      <c r="E664" s="93"/>
      <c r="F664" s="93"/>
    </row>
    <row r="665" spans="1:6" hidden="1" x14ac:dyDescent="0.25">
      <c r="A665" s="91" t="s">
        <v>288</v>
      </c>
      <c r="B665" s="91" t="s">
        <v>295</v>
      </c>
      <c r="C665" s="91" t="s">
        <v>237</v>
      </c>
      <c r="D665" s="23" t="s">
        <v>160</v>
      </c>
      <c r="E665" s="91">
        <v>2018</v>
      </c>
      <c r="F665" s="91" t="s">
        <v>28</v>
      </c>
    </row>
    <row r="666" spans="1:6" hidden="1" x14ac:dyDescent="0.25">
      <c r="A666" s="92"/>
      <c r="B666" s="92"/>
      <c r="C666" s="92"/>
      <c r="D666" s="23" t="s">
        <v>90</v>
      </c>
      <c r="E666" s="92"/>
      <c r="F666" s="92"/>
    </row>
    <row r="667" spans="1:6" ht="15.75" hidden="1" thickBot="1" x14ac:dyDescent="0.3">
      <c r="A667" s="93"/>
      <c r="B667" s="93"/>
      <c r="C667" s="93"/>
      <c r="D667" s="16" t="s">
        <v>296</v>
      </c>
      <c r="E667" s="93"/>
      <c r="F667" s="93"/>
    </row>
    <row r="668" spans="1:6" ht="15.75" hidden="1" thickBot="1" x14ac:dyDescent="0.3">
      <c r="A668" s="15" t="s">
        <v>17</v>
      </c>
      <c r="B668" s="16" t="s">
        <v>35</v>
      </c>
      <c r="C668" s="16" t="s">
        <v>226</v>
      </c>
      <c r="D668" s="16" t="s">
        <v>297</v>
      </c>
      <c r="E668" s="16">
        <v>1994</v>
      </c>
      <c r="F668" s="16" t="s">
        <v>13</v>
      </c>
    </row>
    <row r="669" spans="1:6" hidden="1" x14ac:dyDescent="0.25">
      <c r="A669" s="91" t="s">
        <v>17</v>
      </c>
      <c r="B669" s="91" t="s">
        <v>35</v>
      </c>
      <c r="C669" s="91" t="s">
        <v>237</v>
      </c>
      <c r="D669" s="23" t="s">
        <v>298</v>
      </c>
      <c r="E669" s="91">
        <v>1991</v>
      </c>
      <c r="F669" s="91" t="s">
        <v>28</v>
      </c>
    </row>
    <row r="670" spans="1:6" hidden="1" x14ac:dyDescent="0.25">
      <c r="A670" s="92"/>
      <c r="B670" s="92"/>
      <c r="C670" s="92"/>
      <c r="D670" s="23" t="s">
        <v>299</v>
      </c>
      <c r="E670" s="92"/>
      <c r="F670" s="92"/>
    </row>
    <row r="671" spans="1:6" hidden="1" x14ac:dyDescent="0.25">
      <c r="A671" s="92"/>
      <c r="B671" s="92"/>
      <c r="C671" s="92"/>
      <c r="D671" s="23" t="s">
        <v>300</v>
      </c>
      <c r="E671" s="92"/>
      <c r="F671" s="92"/>
    </row>
    <row r="672" spans="1:6" ht="15.75" hidden="1" thickBot="1" x14ac:dyDescent="0.3">
      <c r="A672" s="93"/>
      <c r="B672" s="93"/>
      <c r="C672" s="93"/>
      <c r="D672" s="16" t="s">
        <v>301</v>
      </c>
      <c r="E672" s="93"/>
      <c r="F672" s="93"/>
    </row>
    <row r="673" spans="1:6" ht="15.75" thickBot="1" x14ac:dyDescent="0.3">
      <c r="A673" s="17" t="s">
        <v>154</v>
      </c>
      <c r="B673" s="18" t="s">
        <v>171</v>
      </c>
      <c r="C673" s="18" t="s">
        <v>237</v>
      </c>
      <c r="D673" s="18" t="s">
        <v>93</v>
      </c>
      <c r="E673" s="18">
        <v>2017</v>
      </c>
      <c r="F673" s="18" t="s">
        <v>13</v>
      </c>
    </row>
    <row r="674" spans="1:6" ht="15.75" hidden="1" thickBot="1" x14ac:dyDescent="0.3">
      <c r="A674" s="17" t="s">
        <v>426</v>
      </c>
      <c r="B674" s="18" t="s">
        <v>42</v>
      </c>
      <c r="C674" s="18" t="s">
        <v>226</v>
      </c>
      <c r="D674" s="18" t="s">
        <v>93</v>
      </c>
      <c r="E674" s="18">
        <v>2019</v>
      </c>
      <c r="F674" s="18" t="s">
        <v>28</v>
      </c>
    </row>
    <row r="675" spans="1:6" hidden="1" x14ac:dyDescent="0.25">
      <c r="A675" s="94" t="s">
        <v>427</v>
      </c>
      <c r="B675" s="89" t="s">
        <v>15</v>
      </c>
      <c r="C675" s="89" t="s">
        <v>237</v>
      </c>
      <c r="D675" s="25" t="s">
        <v>96</v>
      </c>
      <c r="E675" s="89">
        <v>2017</v>
      </c>
      <c r="F675" s="89" t="s">
        <v>28</v>
      </c>
    </row>
    <row r="676" spans="1:6" ht="15.75" hidden="1" thickBot="1" x14ac:dyDescent="0.3">
      <c r="A676" s="95"/>
      <c r="B676" s="90"/>
      <c r="C676" s="90"/>
      <c r="D676" s="18" t="s">
        <v>27</v>
      </c>
      <c r="E676" s="90"/>
      <c r="F676" s="90"/>
    </row>
    <row r="677" spans="1:6" ht="15.75" hidden="1" thickBot="1" x14ac:dyDescent="0.3">
      <c r="A677" s="15" t="s">
        <v>102</v>
      </c>
      <c r="B677" s="16" t="s">
        <v>15</v>
      </c>
      <c r="C677" s="16" t="s">
        <v>226</v>
      </c>
      <c r="D677" s="16" t="s">
        <v>103</v>
      </c>
      <c r="E677" s="16">
        <v>2018</v>
      </c>
      <c r="F677" s="16" t="s">
        <v>13</v>
      </c>
    </row>
    <row r="678" spans="1:6" ht="15.75" thickBot="1" x14ac:dyDescent="0.3">
      <c r="A678" s="17" t="s">
        <v>229</v>
      </c>
      <c r="B678" s="18" t="s">
        <v>15</v>
      </c>
      <c r="C678" s="18" t="s">
        <v>428</v>
      </c>
      <c r="D678" s="18" t="s">
        <v>96</v>
      </c>
      <c r="E678" s="18">
        <v>2018</v>
      </c>
      <c r="F678" s="18" t="s">
        <v>28</v>
      </c>
    </row>
    <row r="679" spans="1:6" hidden="1" x14ac:dyDescent="0.25">
      <c r="A679" s="91" t="s">
        <v>102</v>
      </c>
      <c r="B679" s="91" t="s">
        <v>302</v>
      </c>
      <c r="C679" s="91" t="s">
        <v>237</v>
      </c>
      <c r="D679" s="23" t="s">
        <v>103</v>
      </c>
      <c r="E679" s="91">
        <v>2018</v>
      </c>
      <c r="F679" s="91" t="s">
        <v>13</v>
      </c>
    </row>
    <row r="680" spans="1:6" hidden="1" x14ac:dyDescent="0.25">
      <c r="A680" s="92"/>
      <c r="B680" s="92"/>
      <c r="C680" s="92"/>
      <c r="D680" s="23" t="s">
        <v>96</v>
      </c>
      <c r="E680" s="92"/>
      <c r="F680" s="92"/>
    </row>
    <row r="681" spans="1:6" ht="15.75" hidden="1" thickBot="1" x14ac:dyDescent="0.3">
      <c r="A681" s="93"/>
      <c r="B681" s="93"/>
      <c r="C681" s="93"/>
      <c r="D681" s="16" t="s">
        <v>27</v>
      </c>
      <c r="E681" s="93"/>
      <c r="F681" s="93"/>
    </row>
    <row r="682" spans="1:6" ht="15.75" hidden="1" thickBot="1" x14ac:dyDescent="0.3">
      <c r="A682" s="15" t="s">
        <v>43</v>
      </c>
      <c r="B682" s="16" t="s">
        <v>303</v>
      </c>
      <c r="C682" s="16" t="s">
        <v>226</v>
      </c>
      <c r="D682" s="16" t="s">
        <v>304</v>
      </c>
      <c r="E682" s="16">
        <v>1993</v>
      </c>
      <c r="F682" s="16" t="s">
        <v>28</v>
      </c>
    </row>
    <row r="683" spans="1:6" ht="15.75" hidden="1" thickBot="1" x14ac:dyDescent="0.3">
      <c r="A683" s="17" t="s">
        <v>309</v>
      </c>
      <c r="B683" s="18" t="s">
        <v>81</v>
      </c>
      <c r="C683" s="18" t="s">
        <v>237</v>
      </c>
      <c r="D683" s="18" t="s">
        <v>103</v>
      </c>
      <c r="E683" s="18">
        <v>2018</v>
      </c>
      <c r="F683" s="18" t="s">
        <v>28</v>
      </c>
    </row>
    <row r="684" spans="1:6" hidden="1" x14ac:dyDescent="0.25">
      <c r="A684" s="91" t="s">
        <v>43</v>
      </c>
      <c r="B684" s="91" t="s">
        <v>305</v>
      </c>
      <c r="C684" s="91" t="s">
        <v>237</v>
      </c>
      <c r="D684" s="23" t="s">
        <v>233</v>
      </c>
      <c r="E684" s="91">
        <v>2012</v>
      </c>
      <c r="F684" s="91" t="s">
        <v>28</v>
      </c>
    </row>
    <row r="685" spans="1:6" hidden="1" x14ac:dyDescent="0.25">
      <c r="A685" s="92"/>
      <c r="B685" s="92"/>
      <c r="C685" s="92"/>
      <c r="D685" s="23" t="s">
        <v>306</v>
      </c>
      <c r="E685" s="92"/>
      <c r="F685" s="92"/>
    </row>
    <row r="686" spans="1:6" ht="15.75" hidden="1" thickBot="1" x14ac:dyDescent="0.3">
      <c r="A686" s="93"/>
      <c r="B686" s="93"/>
      <c r="C686" s="93"/>
      <c r="D686" s="16" t="s">
        <v>307</v>
      </c>
      <c r="E686" s="93"/>
      <c r="F686" s="93"/>
    </row>
    <row r="687" spans="1:6" ht="15.75" hidden="1" thickBot="1" x14ac:dyDescent="0.3">
      <c r="A687" s="15" t="s">
        <v>43</v>
      </c>
      <c r="B687" s="16" t="s">
        <v>44</v>
      </c>
      <c r="C687" s="16" t="s">
        <v>226</v>
      </c>
      <c r="D687" s="16" t="s">
        <v>308</v>
      </c>
      <c r="E687" s="16">
        <v>2016</v>
      </c>
      <c r="F687" s="16" t="s">
        <v>10</v>
      </c>
    </row>
    <row r="688" spans="1:6" ht="15.75" hidden="1" thickBot="1" x14ac:dyDescent="0.3">
      <c r="A688" s="15" t="s">
        <v>43</v>
      </c>
      <c r="B688" s="16" t="s">
        <v>83</v>
      </c>
      <c r="C688" s="16" t="s">
        <v>226</v>
      </c>
      <c r="D688" s="16" t="s">
        <v>233</v>
      </c>
      <c r="E688" s="16">
        <v>2010</v>
      </c>
      <c r="F688" s="16" t="s">
        <v>13</v>
      </c>
    </row>
    <row r="689" spans="1:6" ht="15.75" hidden="1" thickBot="1" x14ac:dyDescent="0.3">
      <c r="A689" s="15" t="s">
        <v>43</v>
      </c>
      <c r="B689" s="16" t="s">
        <v>83</v>
      </c>
      <c r="C689" s="16" t="s">
        <v>226</v>
      </c>
      <c r="D689" s="16" t="s">
        <v>78</v>
      </c>
      <c r="E689" s="16">
        <v>2010</v>
      </c>
      <c r="F689" s="16" t="s">
        <v>10</v>
      </c>
    </row>
    <row r="690" spans="1:6" ht="15.75" hidden="1" thickBot="1" x14ac:dyDescent="0.3">
      <c r="A690" s="17" t="s">
        <v>309</v>
      </c>
      <c r="B690" s="18" t="s">
        <v>83</v>
      </c>
      <c r="C690" s="18" t="s">
        <v>226</v>
      </c>
      <c r="D690" s="18" t="s">
        <v>233</v>
      </c>
      <c r="E690" s="18">
        <v>2010</v>
      </c>
      <c r="F690" s="18" t="s">
        <v>13</v>
      </c>
    </row>
    <row r="691" spans="1:6" ht="15.75" hidden="1" thickBot="1" x14ac:dyDescent="0.3">
      <c r="A691" s="17" t="s">
        <v>309</v>
      </c>
      <c r="B691" s="18" t="s">
        <v>83</v>
      </c>
      <c r="C691" s="18" t="s">
        <v>237</v>
      </c>
      <c r="D691" s="18" t="s">
        <v>233</v>
      </c>
      <c r="E691" s="18">
        <v>2010</v>
      </c>
      <c r="F691" s="18" t="s">
        <v>28</v>
      </c>
    </row>
    <row r="692" spans="1:6" ht="15.75" hidden="1" thickBot="1" x14ac:dyDescent="0.3">
      <c r="A692" s="15" t="s">
        <v>43</v>
      </c>
      <c r="B692" s="16" t="s">
        <v>83</v>
      </c>
      <c r="C692" s="16" t="s">
        <v>226</v>
      </c>
      <c r="D692" s="16" t="s">
        <v>233</v>
      </c>
      <c r="E692" s="16">
        <v>2011</v>
      </c>
      <c r="F692" s="16" t="s">
        <v>13</v>
      </c>
    </row>
    <row r="693" spans="1:6" ht="15.75" hidden="1" thickBot="1" x14ac:dyDescent="0.3">
      <c r="A693" s="17" t="s">
        <v>309</v>
      </c>
      <c r="B693" s="18" t="s">
        <v>83</v>
      </c>
      <c r="C693" s="18" t="s">
        <v>226</v>
      </c>
      <c r="D693" s="18" t="s">
        <v>233</v>
      </c>
      <c r="E693" s="18">
        <v>2011</v>
      </c>
      <c r="F693" s="18" t="s">
        <v>13</v>
      </c>
    </row>
    <row r="694" spans="1:6" ht="15.75" hidden="1" thickBot="1" x14ac:dyDescent="0.3">
      <c r="A694" s="17" t="s">
        <v>309</v>
      </c>
      <c r="B694" s="18" t="s">
        <v>83</v>
      </c>
      <c r="C694" s="18" t="s">
        <v>237</v>
      </c>
      <c r="D694" s="18" t="s">
        <v>233</v>
      </c>
      <c r="E694" s="18">
        <v>2011</v>
      </c>
      <c r="F694" s="18" t="s">
        <v>10</v>
      </c>
    </row>
    <row r="695" spans="1:6" ht="15.75" hidden="1" thickBot="1" x14ac:dyDescent="0.3">
      <c r="A695" s="15" t="s">
        <v>43</v>
      </c>
      <c r="B695" s="16" t="s">
        <v>83</v>
      </c>
      <c r="C695" s="16" t="s">
        <v>226</v>
      </c>
      <c r="D695" s="16" t="s">
        <v>233</v>
      </c>
      <c r="E695" s="16">
        <v>2012</v>
      </c>
      <c r="F695" s="16" t="s">
        <v>13</v>
      </c>
    </row>
    <row r="696" spans="1:6" hidden="1" x14ac:dyDescent="0.25">
      <c r="A696" s="91" t="s">
        <v>102</v>
      </c>
      <c r="B696" s="91" t="s">
        <v>310</v>
      </c>
      <c r="C696" s="91" t="s">
        <v>237</v>
      </c>
      <c r="D696" s="23" t="s">
        <v>84</v>
      </c>
      <c r="E696" s="91">
        <v>2018</v>
      </c>
      <c r="F696" s="91" t="s">
        <v>13</v>
      </c>
    </row>
    <row r="697" spans="1:6" hidden="1" x14ac:dyDescent="0.25">
      <c r="A697" s="92"/>
      <c r="B697" s="92"/>
      <c r="C697" s="92"/>
      <c r="D697" s="23" t="s">
        <v>306</v>
      </c>
      <c r="E697" s="92"/>
      <c r="F697" s="92"/>
    </row>
    <row r="698" spans="1:6" ht="15.75" hidden="1" thickBot="1" x14ac:dyDescent="0.3">
      <c r="A698" s="93"/>
      <c r="B698" s="93"/>
      <c r="C698" s="93"/>
      <c r="D698" s="16" t="s">
        <v>311</v>
      </c>
      <c r="E698" s="93"/>
      <c r="F698" s="93"/>
    </row>
    <row r="699" spans="1:6" ht="15.75" hidden="1" thickBot="1" x14ac:dyDescent="0.3">
      <c r="A699" s="15" t="s">
        <v>43</v>
      </c>
      <c r="B699" s="16" t="s">
        <v>134</v>
      </c>
      <c r="C699" s="16" t="s">
        <v>226</v>
      </c>
      <c r="D699" s="16" t="s">
        <v>231</v>
      </c>
      <c r="E699" s="16">
        <v>1996</v>
      </c>
      <c r="F699" s="16" t="s">
        <v>28</v>
      </c>
    </row>
    <row r="700" spans="1:6" ht="15.75" hidden="1" thickBot="1" x14ac:dyDescent="0.3">
      <c r="A700" s="15" t="s">
        <v>43</v>
      </c>
      <c r="B700" s="16" t="s">
        <v>86</v>
      </c>
      <c r="C700" s="16" t="s">
        <v>226</v>
      </c>
      <c r="D700" s="16" t="s">
        <v>312</v>
      </c>
      <c r="E700" s="16">
        <v>2005</v>
      </c>
      <c r="F700" s="16" t="s">
        <v>28</v>
      </c>
    </row>
    <row r="701" spans="1:6" ht="15.75" hidden="1" thickBot="1" x14ac:dyDescent="0.3">
      <c r="A701" s="15" t="s">
        <v>43</v>
      </c>
      <c r="B701" s="16" t="s">
        <v>86</v>
      </c>
      <c r="C701" s="16" t="s">
        <v>226</v>
      </c>
      <c r="D701" s="16" t="s">
        <v>312</v>
      </c>
      <c r="E701" s="16">
        <v>2006</v>
      </c>
      <c r="F701" s="16" t="s">
        <v>10</v>
      </c>
    </row>
    <row r="702" spans="1:6" ht="15.75" hidden="1" thickBot="1" x14ac:dyDescent="0.3">
      <c r="A702" s="15" t="s">
        <v>43</v>
      </c>
      <c r="B702" s="16" t="s">
        <v>313</v>
      </c>
      <c r="C702" s="16" t="s">
        <v>226</v>
      </c>
      <c r="D702" s="16" t="s">
        <v>231</v>
      </c>
      <c r="E702" s="16">
        <v>2001</v>
      </c>
      <c r="F702" s="16" t="s">
        <v>10</v>
      </c>
    </row>
    <row r="703" spans="1:6" ht="15.75" hidden="1" thickBot="1" x14ac:dyDescent="0.3">
      <c r="A703" s="15" t="s">
        <v>43</v>
      </c>
      <c r="B703" s="16" t="s">
        <v>313</v>
      </c>
      <c r="C703" s="16" t="s">
        <v>226</v>
      </c>
      <c r="D703" s="16" t="s">
        <v>231</v>
      </c>
      <c r="E703" s="16">
        <v>2003</v>
      </c>
      <c r="F703" s="16" t="s">
        <v>13</v>
      </c>
    </row>
    <row r="704" spans="1:6" ht="15.75" hidden="1" thickBot="1" x14ac:dyDescent="0.3">
      <c r="A704" s="15" t="s">
        <v>43</v>
      </c>
      <c r="B704" s="16" t="s">
        <v>313</v>
      </c>
      <c r="C704" s="16" t="s">
        <v>226</v>
      </c>
      <c r="D704" s="16" t="s">
        <v>231</v>
      </c>
      <c r="E704" s="16">
        <v>2004</v>
      </c>
      <c r="F704" s="16" t="s">
        <v>28</v>
      </c>
    </row>
    <row r="705" spans="1:6" ht="15.75" hidden="1" thickBot="1" x14ac:dyDescent="0.3">
      <c r="A705" s="15" t="s">
        <v>43</v>
      </c>
      <c r="B705" s="16" t="s">
        <v>313</v>
      </c>
      <c r="C705" s="16" t="s">
        <v>226</v>
      </c>
      <c r="D705" s="16" t="s">
        <v>231</v>
      </c>
      <c r="E705" s="16">
        <v>2005</v>
      </c>
      <c r="F705" s="16" t="s">
        <v>10</v>
      </c>
    </row>
    <row r="706" spans="1:6" ht="15.75" hidden="1" thickBot="1" x14ac:dyDescent="0.3">
      <c r="A706" s="17" t="s">
        <v>309</v>
      </c>
      <c r="B706" s="18" t="s">
        <v>313</v>
      </c>
      <c r="C706" s="18" t="s">
        <v>237</v>
      </c>
      <c r="D706" s="18" t="s">
        <v>231</v>
      </c>
      <c r="E706" s="18">
        <v>2005</v>
      </c>
      <c r="F706" s="18" t="s">
        <v>28</v>
      </c>
    </row>
    <row r="707" spans="1:6" ht="15.75" hidden="1" thickBot="1" x14ac:dyDescent="0.3">
      <c r="A707" s="15" t="s">
        <v>43</v>
      </c>
      <c r="B707" s="16" t="s">
        <v>314</v>
      </c>
      <c r="C707" s="16" t="s">
        <v>226</v>
      </c>
      <c r="D707" s="16" t="s">
        <v>315</v>
      </c>
      <c r="E707" s="16">
        <v>2013</v>
      </c>
      <c r="F707" s="16" t="s">
        <v>10</v>
      </c>
    </row>
    <row r="708" spans="1:6" ht="15.75" hidden="1" thickBot="1" x14ac:dyDescent="0.3">
      <c r="A708" s="19" t="s">
        <v>43</v>
      </c>
      <c r="B708" s="20" t="s">
        <v>97</v>
      </c>
      <c r="C708" s="20" t="s">
        <v>226</v>
      </c>
      <c r="D708" s="20" t="s">
        <v>231</v>
      </c>
      <c r="E708" s="20">
        <v>2006</v>
      </c>
      <c r="F708" s="20" t="s">
        <v>13</v>
      </c>
    </row>
    <row r="709" spans="1:6" ht="15.75" hidden="1" thickBot="1" x14ac:dyDescent="0.3">
      <c r="A709" s="17" t="s">
        <v>309</v>
      </c>
      <c r="B709" s="18" t="s">
        <v>97</v>
      </c>
      <c r="C709" s="18" t="s">
        <v>237</v>
      </c>
      <c r="D709" s="18" t="s">
        <v>231</v>
      </c>
      <c r="E709" s="18">
        <v>2006</v>
      </c>
      <c r="F709" s="18" t="s">
        <v>10</v>
      </c>
    </row>
    <row r="710" spans="1:6" ht="15.75" hidden="1" thickBot="1" x14ac:dyDescent="0.3">
      <c r="A710" s="15" t="s">
        <v>43</v>
      </c>
      <c r="B710" s="16" t="s">
        <v>97</v>
      </c>
      <c r="C710" s="16" t="s">
        <v>226</v>
      </c>
      <c r="D710" s="16" t="s">
        <v>231</v>
      </c>
      <c r="E710" s="16">
        <v>2007</v>
      </c>
      <c r="F710" s="16" t="s">
        <v>10</v>
      </c>
    </row>
    <row r="711" spans="1:6" ht="15.75" hidden="1" thickBot="1" x14ac:dyDescent="0.3">
      <c r="A711" s="17" t="s">
        <v>309</v>
      </c>
      <c r="B711" s="18" t="s">
        <v>97</v>
      </c>
      <c r="C711" s="18" t="s">
        <v>237</v>
      </c>
      <c r="D711" s="18" t="s">
        <v>231</v>
      </c>
      <c r="E711" s="18">
        <v>2007</v>
      </c>
      <c r="F711" s="18" t="s">
        <v>10</v>
      </c>
    </row>
    <row r="712" spans="1:6" ht="15.75" hidden="1" thickBot="1" x14ac:dyDescent="0.3">
      <c r="A712" s="17" t="s">
        <v>309</v>
      </c>
      <c r="B712" s="18" t="s">
        <v>97</v>
      </c>
      <c r="C712" s="18" t="s">
        <v>237</v>
      </c>
      <c r="D712" s="18" t="s">
        <v>231</v>
      </c>
      <c r="E712" s="18">
        <v>2008</v>
      </c>
      <c r="F712" s="18" t="s">
        <v>28</v>
      </c>
    </row>
    <row r="713" spans="1:6" ht="15.75" hidden="1" thickBot="1" x14ac:dyDescent="0.3">
      <c r="A713" s="15" t="s">
        <v>43</v>
      </c>
      <c r="B713" s="16" t="s">
        <v>97</v>
      </c>
      <c r="C713" s="16" t="s">
        <v>226</v>
      </c>
      <c r="D713" s="16" t="s">
        <v>231</v>
      </c>
      <c r="E713" s="16">
        <v>2009</v>
      </c>
      <c r="F713" s="16" t="s">
        <v>13</v>
      </c>
    </row>
    <row r="714" spans="1:6" ht="15.75" hidden="1" thickBot="1" x14ac:dyDescent="0.3">
      <c r="A714" s="17" t="s">
        <v>309</v>
      </c>
      <c r="B714" s="18" t="s">
        <v>97</v>
      </c>
      <c r="C714" s="18" t="s">
        <v>237</v>
      </c>
      <c r="D714" s="18" t="s">
        <v>231</v>
      </c>
      <c r="E714" s="18">
        <v>2009</v>
      </c>
      <c r="F714" s="18" t="s">
        <v>28</v>
      </c>
    </row>
    <row r="715" spans="1:6" ht="15.75" hidden="1" thickBot="1" x14ac:dyDescent="0.3">
      <c r="A715" s="15" t="s">
        <v>43</v>
      </c>
      <c r="B715" s="16" t="s">
        <v>97</v>
      </c>
      <c r="C715" s="16" t="s">
        <v>226</v>
      </c>
      <c r="D715" s="16" t="s">
        <v>231</v>
      </c>
      <c r="E715" s="16">
        <v>2010</v>
      </c>
      <c r="F715" s="16" t="s">
        <v>28</v>
      </c>
    </row>
    <row r="716" spans="1:6" ht="15.75" hidden="1" thickBot="1" x14ac:dyDescent="0.3">
      <c r="A716" s="17" t="s">
        <v>309</v>
      </c>
      <c r="B716" s="18" t="s">
        <v>97</v>
      </c>
      <c r="C716" s="18" t="s">
        <v>237</v>
      </c>
      <c r="D716" s="18" t="s">
        <v>231</v>
      </c>
      <c r="E716" s="18">
        <v>2010</v>
      </c>
      <c r="F716" s="18" t="s">
        <v>28</v>
      </c>
    </row>
    <row r="717" spans="1:6" ht="15.75" hidden="1" thickBot="1" x14ac:dyDescent="0.3">
      <c r="A717" s="15" t="s">
        <v>43</v>
      </c>
      <c r="B717" s="16" t="s">
        <v>97</v>
      </c>
      <c r="C717" s="16" t="s">
        <v>226</v>
      </c>
      <c r="D717" s="16" t="s">
        <v>105</v>
      </c>
      <c r="E717" s="16">
        <v>2011</v>
      </c>
      <c r="F717" s="16" t="s">
        <v>28</v>
      </c>
    </row>
    <row r="718" spans="1:6" ht="15.75" hidden="1" thickBot="1" x14ac:dyDescent="0.3">
      <c r="A718" s="15" t="s">
        <v>43</v>
      </c>
      <c r="B718" s="16" t="s">
        <v>97</v>
      </c>
      <c r="C718" s="16" t="s">
        <v>226</v>
      </c>
      <c r="D718" s="16" t="s">
        <v>98</v>
      </c>
      <c r="E718" s="16">
        <v>2013</v>
      </c>
      <c r="F718" s="16" t="s">
        <v>28</v>
      </c>
    </row>
    <row r="719" spans="1:6" ht="15.75" hidden="1" thickBot="1" x14ac:dyDescent="0.3">
      <c r="A719" s="15" t="s">
        <v>43</v>
      </c>
      <c r="B719" s="16" t="s">
        <v>104</v>
      </c>
      <c r="C719" s="16" t="s">
        <v>226</v>
      </c>
      <c r="D719" s="16" t="s">
        <v>231</v>
      </c>
      <c r="E719" s="16">
        <v>2011</v>
      </c>
      <c r="F719" s="16" t="s">
        <v>10</v>
      </c>
    </row>
    <row r="720" spans="1:6" ht="15.75" hidden="1" thickBot="1" x14ac:dyDescent="0.3">
      <c r="A720" s="17" t="s">
        <v>309</v>
      </c>
      <c r="B720" s="18" t="s">
        <v>104</v>
      </c>
      <c r="C720" s="18" t="s">
        <v>226</v>
      </c>
      <c r="D720" s="18" t="s">
        <v>231</v>
      </c>
      <c r="E720" s="18">
        <v>2011</v>
      </c>
      <c r="F720" s="18" t="s">
        <v>28</v>
      </c>
    </row>
    <row r="721" spans="1:6" ht="15.75" hidden="1" thickBot="1" x14ac:dyDescent="0.3">
      <c r="A721" s="17" t="s">
        <v>309</v>
      </c>
      <c r="B721" s="18" t="s">
        <v>104</v>
      </c>
      <c r="C721" s="18" t="s">
        <v>237</v>
      </c>
      <c r="D721" s="18" t="s">
        <v>231</v>
      </c>
      <c r="E721" s="18">
        <v>2011</v>
      </c>
      <c r="F721" s="18" t="s">
        <v>10</v>
      </c>
    </row>
    <row r="722" spans="1:6" ht="15.75" hidden="1" thickBot="1" x14ac:dyDescent="0.3">
      <c r="A722" s="15" t="s">
        <v>43</v>
      </c>
      <c r="B722" s="16" t="s">
        <v>104</v>
      </c>
      <c r="C722" s="16" t="s">
        <v>226</v>
      </c>
      <c r="D722" s="16" t="s">
        <v>231</v>
      </c>
      <c r="E722" s="16">
        <v>2012</v>
      </c>
      <c r="F722" s="16" t="s">
        <v>13</v>
      </c>
    </row>
    <row r="723" spans="1:6" ht="15.75" hidden="1" thickBot="1" x14ac:dyDescent="0.3">
      <c r="A723" s="17" t="s">
        <v>309</v>
      </c>
      <c r="B723" s="18" t="s">
        <v>104</v>
      </c>
      <c r="C723" s="18" t="s">
        <v>226</v>
      </c>
      <c r="D723" s="18" t="s">
        <v>231</v>
      </c>
      <c r="E723" s="18">
        <v>2012</v>
      </c>
      <c r="F723" s="18" t="s">
        <v>28</v>
      </c>
    </row>
    <row r="724" spans="1:6" ht="15.75" hidden="1" thickBot="1" x14ac:dyDescent="0.3">
      <c r="A724" s="17" t="s">
        <v>309</v>
      </c>
      <c r="B724" s="18" t="s">
        <v>104</v>
      </c>
      <c r="C724" s="18" t="s">
        <v>237</v>
      </c>
      <c r="D724" s="18" t="s">
        <v>231</v>
      </c>
      <c r="E724" s="18">
        <v>2012</v>
      </c>
      <c r="F724" s="18" t="s">
        <v>10</v>
      </c>
    </row>
    <row r="725" spans="1:6" ht="15.75" hidden="1" thickBot="1" x14ac:dyDescent="0.3">
      <c r="A725" s="15" t="s">
        <v>43</v>
      </c>
      <c r="B725" s="16" t="s">
        <v>104</v>
      </c>
      <c r="C725" s="16" t="s">
        <v>226</v>
      </c>
      <c r="D725" s="16" t="s">
        <v>231</v>
      </c>
      <c r="E725" s="16">
        <v>2013</v>
      </c>
      <c r="F725" s="16" t="s">
        <v>10</v>
      </c>
    </row>
    <row r="726" spans="1:6" ht="15.75" hidden="1" thickBot="1" x14ac:dyDescent="0.3">
      <c r="A726" s="17" t="s">
        <v>309</v>
      </c>
      <c r="B726" s="18" t="s">
        <v>97</v>
      </c>
      <c r="C726" s="18" t="s">
        <v>237</v>
      </c>
      <c r="D726" s="18" t="s">
        <v>105</v>
      </c>
      <c r="E726" s="18">
        <v>2013</v>
      </c>
      <c r="F726" s="18" t="s">
        <v>28</v>
      </c>
    </row>
    <row r="727" spans="1:6" ht="15.75" hidden="1" thickBot="1" x14ac:dyDescent="0.3">
      <c r="A727" s="15" t="s">
        <v>43</v>
      </c>
      <c r="B727" s="16" t="s">
        <v>104</v>
      </c>
      <c r="C727" s="16" t="s">
        <v>226</v>
      </c>
      <c r="D727" s="16" t="s">
        <v>105</v>
      </c>
      <c r="E727" s="16">
        <v>2014</v>
      </c>
      <c r="F727" s="16" t="s">
        <v>10</v>
      </c>
    </row>
    <row r="728" spans="1:6" ht="15.75" hidden="1" thickBot="1" x14ac:dyDescent="0.3">
      <c r="A728" s="17" t="s">
        <v>66</v>
      </c>
      <c r="B728" s="18" t="s">
        <v>104</v>
      </c>
      <c r="C728" s="18" t="s">
        <v>237</v>
      </c>
      <c r="D728" s="18" t="s">
        <v>105</v>
      </c>
      <c r="E728" s="18">
        <v>2015</v>
      </c>
      <c r="F728" s="18" t="s">
        <v>10</v>
      </c>
    </row>
    <row r="729" spans="1:6" ht="15.75" hidden="1" thickBot="1" x14ac:dyDescent="0.3">
      <c r="A729" s="17" t="s">
        <v>309</v>
      </c>
      <c r="B729" s="18" t="s">
        <v>104</v>
      </c>
      <c r="C729" s="18" t="s">
        <v>237</v>
      </c>
      <c r="D729" s="18" t="s">
        <v>105</v>
      </c>
      <c r="E729" s="18">
        <v>2015</v>
      </c>
      <c r="F729" s="18" t="s">
        <v>28</v>
      </c>
    </row>
    <row r="730" spans="1:6" ht="15.75" hidden="1" thickBot="1" x14ac:dyDescent="0.3">
      <c r="A730" s="15" t="s">
        <v>43</v>
      </c>
      <c r="B730" s="16" t="s">
        <v>104</v>
      </c>
      <c r="C730" s="16" t="s">
        <v>226</v>
      </c>
      <c r="D730" s="16" t="s">
        <v>105</v>
      </c>
      <c r="E730" s="16">
        <v>2016</v>
      </c>
      <c r="F730" s="16" t="s">
        <v>13</v>
      </c>
    </row>
    <row r="731" spans="1:6" ht="15.75" hidden="1" thickBot="1" x14ac:dyDescent="0.3">
      <c r="A731" s="17" t="s">
        <v>66</v>
      </c>
      <c r="B731" s="18" t="s">
        <v>104</v>
      </c>
      <c r="C731" s="18" t="s">
        <v>237</v>
      </c>
      <c r="D731" s="18" t="s">
        <v>105</v>
      </c>
      <c r="E731" s="18">
        <v>2016</v>
      </c>
      <c r="F731" s="18" t="s">
        <v>13</v>
      </c>
    </row>
    <row r="732" spans="1:6" ht="15.75" hidden="1" thickBot="1" x14ac:dyDescent="0.3">
      <c r="A732" s="17" t="s">
        <v>309</v>
      </c>
      <c r="B732" s="18" t="s">
        <v>104</v>
      </c>
      <c r="C732" s="18" t="s">
        <v>237</v>
      </c>
      <c r="D732" s="18" t="s">
        <v>105</v>
      </c>
      <c r="E732" s="18">
        <v>2016</v>
      </c>
      <c r="F732" s="18" t="s">
        <v>28</v>
      </c>
    </row>
    <row r="733" spans="1:6" ht="15.75" hidden="1" thickBot="1" x14ac:dyDescent="0.3">
      <c r="A733" s="15" t="s">
        <v>43</v>
      </c>
      <c r="B733" s="16" t="s">
        <v>316</v>
      </c>
      <c r="C733" s="16" t="s">
        <v>226</v>
      </c>
      <c r="D733" s="16" t="s">
        <v>317</v>
      </c>
      <c r="E733" s="16">
        <v>2016</v>
      </c>
      <c r="F733" s="16" t="s">
        <v>28</v>
      </c>
    </row>
    <row r="734" spans="1:6" hidden="1" x14ac:dyDescent="0.25">
      <c r="A734" s="91" t="s">
        <v>102</v>
      </c>
      <c r="B734" s="91" t="s">
        <v>320</v>
      </c>
      <c r="C734" s="91" t="s">
        <v>237</v>
      </c>
      <c r="D734" s="23" t="s">
        <v>105</v>
      </c>
      <c r="E734" s="91">
        <v>2018</v>
      </c>
      <c r="F734" s="91" t="s">
        <v>10</v>
      </c>
    </row>
    <row r="735" spans="1:6" hidden="1" x14ac:dyDescent="0.25">
      <c r="A735" s="92"/>
      <c r="B735" s="92"/>
      <c r="C735" s="92"/>
      <c r="D735" s="23" t="s">
        <v>319</v>
      </c>
      <c r="E735" s="92"/>
      <c r="F735" s="92"/>
    </row>
    <row r="736" spans="1:6" ht="15.75" hidden="1" thickBot="1" x14ac:dyDescent="0.3">
      <c r="A736" s="93"/>
      <c r="B736" s="93"/>
      <c r="C736" s="93"/>
      <c r="D736" s="16" t="s">
        <v>321</v>
      </c>
      <c r="E736" s="93"/>
      <c r="F736" s="93"/>
    </row>
    <row r="737" spans="1:6" ht="15.75" hidden="1" thickBot="1" x14ac:dyDescent="0.3">
      <c r="A737" s="15" t="s">
        <v>43</v>
      </c>
      <c r="B737" s="16" t="s">
        <v>318</v>
      </c>
      <c r="C737" s="16" t="s">
        <v>226</v>
      </c>
      <c r="D737" s="16" t="s">
        <v>319</v>
      </c>
      <c r="E737" s="16">
        <v>2016</v>
      </c>
      <c r="F737" s="16" t="s">
        <v>13</v>
      </c>
    </row>
    <row r="738" spans="1:6" ht="15.75" hidden="1" thickBot="1" x14ac:dyDescent="0.3">
      <c r="A738" s="15" t="s">
        <v>43</v>
      </c>
      <c r="B738" s="16" t="s">
        <v>318</v>
      </c>
      <c r="C738" s="16" t="s">
        <v>226</v>
      </c>
      <c r="D738" s="16" t="s">
        <v>105</v>
      </c>
      <c r="E738" s="16">
        <v>2018</v>
      </c>
      <c r="F738" s="16" t="s">
        <v>13</v>
      </c>
    </row>
    <row r="739" spans="1:6" ht="15.75" hidden="1" thickBot="1" x14ac:dyDescent="0.3">
      <c r="A739" s="15" t="s">
        <v>102</v>
      </c>
      <c r="B739" s="16" t="s">
        <v>318</v>
      </c>
      <c r="C739" s="16" t="s">
        <v>226</v>
      </c>
      <c r="D739" s="16" t="s">
        <v>105</v>
      </c>
      <c r="E739" s="16">
        <v>2018</v>
      </c>
      <c r="F739" s="16" t="s">
        <v>13</v>
      </c>
    </row>
    <row r="740" spans="1:6" ht="15.75" hidden="1" thickBot="1" x14ac:dyDescent="0.3">
      <c r="A740" s="15" t="s">
        <v>102</v>
      </c>
      <c r="B740" s="16" t="s">
        <v>318</v>
      </c>
      <c r="C740" s="16" t="s">
        <v>226</v>
      </c>
      <c r="D740" s="16" t="s">
        <v>319</v>
      </c>
      <c r="E740" s="16">
        <v>2018</v>
      </c>
      <c r="F740" s="16" t="s">
        <v>28</v>
      </c>
    </row>
    <row r="741" spans="1:6" ht="15.75" hidden="1" thickBot="1" x14ac:dyDescent="0.3">
      <c r="A741" s="17" t="s">
        <v>309</v>
      </c>
      <c r="B741" s="18" t="s">
        <v>318</v>
      </c>
      <c r="C741" s="18" t="s">
        <v>226</v>
      </c>
      <c r="D741" s="18" t="s">
        <v>105</v>
      </c>
      <c r="E741" s="18">
        <v>2018</v>
      </c>
      <c r="F741" s="18" t="s">
        <v>28</v>
      </c>
    </row>
    <row r="742" spans="1:6" ht="15.75" hidden="1" thickBot="1" x14ac:dyDescent="0.3">
      <c r="A742" s="15" t="s">
        <v>43</v>
      </c>
      <c r="B742" s="16" t="s">
        <v>318</v>
      </c>
      <c r="C742" s="16" t="s">
        <v>226</v>
      </c>
      <c r="D742" s="16" t="s">
        <v>105</v>
      </c>
      <c r="E742" s="16">
        <v>2019</v>
      </c>
      <c r="F742" s="16" t="s">
        <v>13</v>
      </c>
    </row>
    <row r="743" spans="1:6" ht="15.75" hidden="1" thickBot="1" x14ac:dyDescent="0.3">
      <c r="A743" s="15" t="s">
        <v>102</v>
      </c>
      <c r="B743" s="16" t="s">
        <v>318</v>
      </c>
      <c r="C743" s="16" t="s">
        <v>226</v>
      </c>
      <c r="D743" s="16" t="s">
        <v>105</v>
      </c>
      <c r="E743" s="16">
        <v>2019</v>
      </c>
      <c r="F743" s="16" t="s">
        <v>10</v>
      </c>
    </row>
    <row r="744" spans="1:6" ht="15.75" hidden="1" thickBot="1" x14ac:dyDescent="0.3">
      <c r="A744" s="19" t="s">
        <v>322</v>
      </c>
      <c r="B744" s="20" t="s">
        <v>22</v>
      </c>
      <c r="C744" s="20" t="s">
        <v>226</v>
      </c>
      <c r="D744" s="20" t="s">
        <v>159</v>
      </c>
      <c r="E744" s="20">
        <v>2017</v>
      </c>
      <c r="F744" s="20" t="s">
        <v>10</v>
      </c>
    </row>
    <row r="745" spans="1:6" ht="15.75" hidden="1" thickBot="1" x14ac:dyDescent="0.3">
      <c r="A745" s="15" t="s">
        <v>322</v>
      </c>
      <c r="B745" s="16" t="s">
        <v>22</v>
      </c>
      <c r="C745" s="16" t="s">
        <v>226</v>
      </c>
      <c r="D745" s="16" t="s">
        <v>159</v>
      </c>
      <c r="E745" s="16">
        <v>2018</v>
      </c>
      <c r="F745" s="16" t="s">
        <v>10</v>
      </c>
    </row>
    <row r="746" spans="1:6" ht="15.75" hidden="1" thickBot="1" x14ac:dyDescent="0.3">
      <c r="A746" s="15" t="s">
        <v>322</v>
      </c>
      <c r="B746" s="16" t="s">
        <v>30</v>
      </c>
      <c r="C746" s="16" t="s">
        <v>226</v>
      </c>
      <c r="D746" s="16" t="s">
        <v>397</v>
      </c>
      <c r="E746" s="16">
        <v>2019</v>
      </c>
      <c r="F746" s="16" t="s">
        <v>13</v>
      </c>
    </row>
    <row r="747" spans="1:6" ht="15.75" hidden="1" thickBot="1" x14ac:dyDescent="0.3">
      <c r="A747" s="15" t="s">
        <v>322</v>
      </c>
      <c r="B747" s="16" t="s">
        <v>11</v>
      </c>
      <c r="C747" s="16" t="s">
        <v>226</v>
      </c>
      <c r="D747" s="16" t="s">
        <v>159</v>
      </c>
      <c r="E747" s="16">
        <v>2019</v>
      </c>
      <c r="F747" s="16" t="s">
        <v>10</v>
      </c>
    </row>
    <row r="748" spans="1:6" ht="15.75" hidden="1" thickBot="1" x14ac:dyDescent="0.3">
      <c r="A748" s="15" t="s">
        <v>322</v>
      </c>
      <c r="B748" s="16" t="s">
        <v>31</v>
      </c>
      <c r="C748" s="16" t="s">
        <v>226</v>
      </c>
      <c r="D748" s="16" t="s">
        <v>92</v>
      </c>
      <c r="E748" s="16">
        <v>2018</v>
      </c>
      <c r="F748" s="16" t="s">
        <v>10</v>
      </c>
    </row>
    <row r="749" spans="1:6" ht="15.75" hidden="1" thickBot="1" x14ac:dyDescent="0.3">
      <c r="A749" s="15" t="s">
        <v>322</v>
      </c>
      <c r="B749" s="16" t="s">
        <v>35</v>
      </c>
      <c r="C749" s="16" t="s">
        <v>226</v>
      </c>
      <c r="D749" s="16" t="s">
        <v>276</v>
      </c>
      <c r="E749" s="16">
        <v>2017</v>
      </c>
      <c r="F749" s="16" t="s">
        <v>28</v>
      </c>
    </row>
    <row r="750" spans="1:6" ht="15.75" hidden="1" thickBot="1" x14ac:dyDescent="0.3">
      <c r="A750" s="15" t="s">
        <v>322</v>
      </c>
      <c r="B750" s="16" t="s">
        <v>37</v>
      </c>
      <c r="C750" s="16" t="s">
        <v>226</v>
      </c>
      <c r="D750" s="16" t="s">
        <v>92</v>
      </c>
      <c r="E750" s="16">
        <v>2019</v>
      </c>
      <c r="F750" s="16" t="s">
        <v>28</v>
      </c>
    </row>
    <row r="751" spans="1:6" ht="15.75" hidden="1" thickBot="1" x14ac:dyDescent="0.3">
      <c r="A751" s="15" t="s">
        <v>322</v>
      </c>
      <c r="B751" s="16" t="s">
        <v>38</v>
      </c>
      <c r="C751" s="16" t="s">
        <v>226</v>
      </c>
      <c r="D751" s="16" t="s">
        <v>236</v>
      </c>
      <c r="E751" s="16">
        <v>2017</v>
      </c>
      <c r="F751" s="16" t="s">
        <v>10</v>
      </c>
    </row>
    <row r="752" spans="1:6" ht="15.75" hidden="1" thickBot="1" x14ac:dyDescent="0.3">
      <c r="A752" s="15" t="s">
        <v>322</v>
      </c>
      <c r="B752" s="16" t="s">
        <v>38</v>
      </c>
      <c r="C752" s="16" t="s">
        <v>226</v>
      </c>
      <c r="D752" s="16" t="s">
        <v>236</v>
      </c>
      <c r="E752" s="16">
        <v>2018</v>
      </c>
      <c r="F752" s="16" t="s">
        <v>28</v>
      </c>
    </row>
    <row r="753" spans="1:6" hidden="1" x14ac:dyDescent="0.25">
      <c r="A753" s="91" t="s">
        <v>322</v>
      </c>
      <c r="B753" s="91" t="s">
        <v>38</v>
      </c>
      <c r="C753" s="91" t="s">
        <v>237</v>
      </c>
      <c r="D753" s="23" t="s">
        <v>236</v>
      </c>
      <c r="E753" s="91">
        <v>2017</v>
      </c>
      <c r="F753" s="91" t="s">
        <v>10</v>
      </c>
    </row>
    <row r="754" spans="1:6" hidden="1" x14ac:dyDescent="0.25">
      <c r="A754" s="92"/>
      <c r="B754" s="92"/>
      <c r="C754" s="92"/>
      <c r="D754" s="23" t="s">
        <v>323</v>
      </c>
      <c r="E754" s="92"/>
      <c r="F754" s="92"/>
    </row>
    <row r="755" spans="1:6" hidden="1" x14ac:dyDescent="0.25">
      <c r="A755" s="92"/>
      <c r="B755" s="92"/>
      <c r="C755" s="92"/>
      <c r="D755" s="23" t="s">
        <v>276</v>
      </c>
      <c r="E755" s="92"/>
      <c r="F755" s="92"/>
    </row>
    <row r="756" spans="1:6" ht="15.75" hidden="1" thickBot="1" x14ac:dyDescent="0.3">
      <c r="A756" s="93"/>
      <c r="B756" s="93"/>
      <c r="C756" s="93"/>
      <c r="D756" s="16" t="s">
        <v>96</v>
      </c>
      <c r="E756" s="93"/>
      <c r="F756" s="93"/>
    </row>
    <row r="757" spans="1:6" hidden="1" x14ac:dyDescent="0.25">
      <c r="A757" s="91" t="s">
        <v>322</v>
      </c>
      <c r="B757" s="91" t="s">
        <v>38</v>
      </c>
      <c r="C757" s="91" t="s">
        <v>237</v>
      </c>
      <c r="D757" s="23" t="s">
        <v>236</v>
      </c>
      <c r="E757" s="91">
        <v>2018</v>
      </c>
      <c r="F757" s="91" t="s">
        <v>13</v>
      </c>
    </row>
    <row r="758" spans="1:6" hidden="1" x14ac:dyDescent="0.25">
      <c r="A758" s="92"/>
      <c r="B758" s="92"/>
      <c r="C758" s="92"/>
      <c r="D758" s="23" t="s">
        <v>103</v>
      </c>
      <c r="E758" s="92"/>
      <c r="F758" s="92"/>
    </row>
    <row r="759" spans="1:6" hidden="1" x14ac:dyDescent="0.25">
      <c r="A759" s="92"/>
      <c r="B759" s="92"/>
      <c r="C759" s="92"/>
      <c r="D759" s="23" t="s">
        <v>324</v>
      </c>
      <c r="E759" s="92"/>
      <c r="F759" s="92"/>
    </row>
    <row r="760" spans="1:6" ht="15.75" hidden="1" thickBot="1" x14ac:dyDescent="0.3">
      <c r="A760" s="93"/>
      <c r="B760" s="93"/>
      <c r="C760" s="93"/>
      <c r="D760" s="16" t="s">
        <v>276</v>
      </c>
      <c r="E760" s="93"/>
      <c r="F760" s="93"/>
    </row>
  </sheetData>
  <autoFilter ref="A1:F760" xr:uid="{FEAA3DDC-C41A-4F47-8F8B-9BA2CDE4325F}">
    <filterColumn colId="0">
      <filters>
        <filter val="European"/>
        <filter val="European 10000m Cup"/>
        <filter val="European Masters Games"/>
        <filter val="European Non-Stadia"/>
        <filter val="INAS European"/>
      </filters>
    </filterColumn>
  </autoFilter>
  <mergeCells count="249">
    <mergeCell ref="A753:A756"/>
    <mergeCell ref="B753:B756"/>
    <mergeCell ref="C753:C756"/>
    <mergeCell ref="E753:E756"/>
    <mergeCell ref="F753:F756"/>
    <mergeCell ref="A757:A760"/>
    <mergeCell ref="B757:B760"/>
    <mergeCell ref="C757:C760"/>
    <mergeCell ref="E757:E760"/>
    <mergeCell ref="F757:F760"/>
    <mergeCell ref="A696:A698"/>
    <mergeCell ref="B696:B698"/>
    <mergeCell ref="C696:C698"/>
    <mergeCell ref="E696:E698"/>
    <mergeCell ref="F696:F698"/>
    <mergeCell ref="A734:A736"/>
    <mergeCell ref="B734:B736"/>
    <mergeCell ref="C734:C736"/>
    <mergeCell ref="E734:E736"/>
    <mergeCell ref="F734:F736"/>
    <mergeCell ref="A679:A681"/>
    <mergeCell ref="B679:B681"/>
    <mergeCell ref="C679:C681"/>
    <mergeCell ref="E679:E681"/>
    <mergeCell ref="F679:F681"/>
    <mergeCell ref="A684:A686"/>
    <mergeCell ref="B684:B686"/>
    <mergeCell ref="C684:C686"/>
    <mergeCell ref="E684:E686"/>
    <mergeCell ref="F684:F686"/>
    <mergeCell ref="A669:A672"/>
    <mergeCell ref="B669:B672"/>
    <mergeCell ref="C669:C672"/>
    <mergeCell ref="E669:E672"/>
    <mergeCell ref="F669:F672"/>
    <mergeCell ref="A675:A676"/>
    <mergeCell ref="B675:B676"/>
    <mergeCell ref="C675:C676"/>
    <mergeCell ref="E675:E676"/>
    <mergeCell ref="F675:F676"/>
    <mergeCell ref="A662:A664"/>
    <mergeCell ref="B662:B664"/>
    <mergeCell ref="C662:C664"/>
    <mergeCell ref="E662:E664"/>
    <mergeCell ref="F662:F664"/>
    <mergeCell ref="A665:A667"/>
    <mergeCell ref="B665:B667"/>
    <mergeCell ref="C665:C667"/>
    <mergeCell ref="E665:E667"/>
    <mergeCell ref="F665:F667"/>
    <mergeCell ref="A651:A653"/>
    <mergeCell ref="C651:C653"/>
    <mergeCell ref="E651:E653"/>
    <mergeCell ref="F651:F653"/>
    <mergeCell ref="A659:A661"/>
    <mergeCell ref="B659:B661"/>
    <mergeCell ref="C659:C661"/>
    <mergeCell ref="E659:E661"/>
    <mergeCell ref="F659:F661"/>
    <mergeCell ref="A642:A645"/>
    <mergeCell ref="B642:B645"/>
    <mergeCell ref="C642:C645"/>
    <mergeCell ref="E642:E645"/>
    <mergeCell ref="F642:F645"/>
    <mergeCell ref="A647:A650"/>
    <mergeCell ref="B647:B650"/>
    <mergeCell ref="C647:C650"/>
    <mergeCell ref="E647:E650"/>
    <mergeCell ref="F647:F650"/>
    <mergeCell ref="A633:A636"/>
    <mergeCell ref="B633:B636"/>
    <mergeCell ref="C633:C636"/>
    <mergeCell ref="E633:E636"/>
    <mergeCell ref="F633:F636"/>
    <mergeCell ref="A638:A641"/>
    <mergeCell ref="B638:B641"/>
    <mergeCell ref="C638:C641"/>
    <mergeCell ref="E638:E641"/>
    <mergeCell ref="F638:F641"/>
    <mergeCell ref="A625:A628"/>
    <mergeCell ref="B625:B628"/>
    <mergeCell ref="C625:C628"/>
    <mergeCell ref="E625:E628"/>
    <mergeCell ref="F625:F628"/>
    <mergeCell ref="A629:A632"/>
    <mergeCell ref="B629:B632"/>
    <mergeCell ref="C629:C632"/>
    <mergeCell ref="E629:E632"/>
    <mergeCell ref="F629:F632"/>
    <mergeCell ref="A617:A620"/>
    <mergeCell ref="B617:B620"/>
    <mergeCell ref="C617:C620"/>
    <mergeCell ref="E617:E620"/>
    <mergeCell ref="F617:F620"/>
    <mergeCell ref="A621:A624"/>
    <mergeCell ref="B621:B624"/>
    <mergeCell ref="C621:C624"/>
    <mergeCell ref="E621:E624"/>
    <mergeCell ref="F621:F624"/>
    <mergeCell ref="A606:A609"/>
    <mergeCell ref="B606:B609"/>
    <mergeCell ref="C606:C609"/>
    <mergeCell ref="E606:E609"/>
    <mergeCell ref="F606:F609"/>
    <mergeCell ref="A613:A616"/>
    <mergeCell ref="B613:B616"/>
    <mergeCell ref="C613:C616"/>
    <mergeCell ref="E613:E616"/>
    <mergeCell ref="F613:F616"/>
    <mergeCell ref="A595:A598"/>
    <mergeCell ref="B595:B598"/>
    <mergeCell ref="C595:C598"/>
    <mergeCell ref="E595:E598"/>
    <mergeCell ref="F595:F598"/>
    <mergeCell ref="A602:A605"/>
    <mergeCell ref="B602:B605"/>
    <mergeCell ref="C602:C605"/>
    <mergeCell ref="E602:E605"/>
    <mergeCell ref="F602:F605"/>
    <mergeCell ref="A587:A590"/>
    <mergeCell ref="B587:B590"/>
    <mergeCell ref="C587:C590"/>
    <mergeCell ref="E587:E590"/>
    <mergeCell ref="F587:F590"/>
    <mergeCell ref="A591:A594"/>
    <mergeCell ref="B591:B594"/>
    <mergeCell ref="C591:C594"/>
    <mergeCell ref="E591:E594"/>
    <mergeCell ref="F591:F594"/>
    <mergeCell ref="A579:A582"/>
    <mergeCell ref="B579:B582"/>
    <mergeCell ref="C579:C582"/>
    <mergeCell ref="E579:E582"/>
    <mergeCell ref="F579:F582"/>
    <mergeCell ref="A583:A586"/>
    <mergeCell ref="B583:B586"/>
    <mergeCell ref="C583:C586"/>
    <mergeCell ref="E583:E586"/>
    <mergeCell ref="F583:F586"/>
    <mergeCell ref="A570:A573"/>
    <mergeCell ref="B570:B573"/>
    <mergeCell ref="C570:C573"/>
    <mergeCell ref="E570:E573"/>
    <mergeCell ref="F570:F573"/>
    <mergeCell ref="A575:A578"/>
    <mergeCell ref="B575:B578"/>
    <mergeCell ref="C575:C578"/>
    <mergeCell ref="E575:E578"/>
    <mergeCell ref="F575:F578"/>
    <mergeCell ref="A563:A565"/>
    <mergeCell ref="B563:B565"/>
    <mergeCell ref="C563:C565"/>
    <mergeCell ref="E563:E565"/>
    <mergeCell ref="F563:F565"/>
    <mergeCell ref="A566:A568"/>
    <mergeCell ref="B566:B568"/>
    <mergeCell ref="C566:C568"/>
    <mergeCell ref="E566:E568"/>
    <mergeCell ref="F566:F568"/>
    <mergeCell ref="A544:A546"/>
    <mergeCell ref="B544:B546"/>
    <mergeCell ref="C544:C546"/>
    <mergeCell ref="E544:E546"/>
    <mergeCell ref="F544:F546"/>
    <mergeCell ref="B550:B551"/>
    <mergeCell ref="C550:C551"/>
    <mergeCell ref="D550:D551"/>
    <mergeCell ref="E550:E551"/>
    <mergeCell ref="F550:F551"/>
    <mergeCell ref="A531:A533"/>
    <mergeCell ref="B531:B533"/>
    <mergeCell ref="C531:C533"/>
    <mergeCell ref="E531:E533"/>
    <mergeCell ref="F531:F533"/>
    <mergeCell ref="A535:A537"/>
    <mergeCell ref="B535:B537"/>
    <mergeCell ref="C535:C537"/>
    <mergeCell ref="E535:E537"/>
    <mergeCell ref="F535:F537"/>
    <mergeCell ref="A524:A526"/>
    <mergeCell ref="B524:B526"/>
    <mergeCell ref="C524:C526"/>
    <mergeCell ref="E524:E526"/>
    <mergeCell ref="F524:F526"/>
    <mergeCell ref="A527:A529"/>
    <mergeCell ref="B527:B529"/>
    <mergeCell ref="C527:C529"/>
    <mergeCell ref="E527:E529"/>
    <mergeCell ref="F527:F529"/>
    <mergeCell ref="A267:A269"/>
    <mergeCell ref="B267:B269"/>
    <mergeCell ref="C267:C269"/>
    <mergeCell ref="E267:E269"/>
    <mergeCell ref="F267:F269"/>
    <mergeCell ref="A270:A272"/>
    <mergeCell ref="B270:B272"/>
    <mergeCell ref="C270:C272"/>
    <mergeCell ref="E270:E272"/>
    <mergeCell ref="F270:F272"/>
    <mergeCell ref="A260:A261"/>
    <mergeCell ref="B260:B261"/>
    <mergeCell ref="C260:C261"/>
    <mergeCell ref="E260:E261"/>
    <mergeCell ref="F260:F261"/>
    <mergeCell ref="A262:A265"/>
    <mergeCell ref="B262:B265"/>
    <mergeCell ref="C262:C265"/>
    <mergeCell ref="E262:E265"/>
    <mergeCell ref="F262:F265"/>
    <mergeCell ref="A256:A257"/>
    <mergeCell ref="B256:B257"/>
    <mergeCell ref="C256:C257"/>
    <mergeCell ref="E256:E257"/>
    <mergeCell ref="F256:F257"/>
    <mergeCell ref="A258:A259"/>
    <mergeCell ref="B258:B259"/>
    <mergeCell ref="C258:C259"/>
    <mergeCell ref="E258:E259"/>
    <mergeCell ref="F258:F259"/>
    <mergeCell ref="A246:A249"/>
    <mergeCell ref="B246:B249"/>
    <mergeCell ref="C246:C249"/>
    <mergeCell ref="E246:E249"/>
    <mergeCell ref="F246:F249"/>
    <mergeCell ref="A250:A251"/>
    <mergeCell ref="B250:B251"/>
    <mergeCell ref="C250:C251"/>
    <mergeCell ref="E250:E251"/>
    <mergeCell ref="F250:F251"/>
    <mergeCell ref="A237:A239"/>
    <mergeCell ref="B237:B239"/>
    <mergeCell ref="C237:C239"/>
    <mergeCell ref="E237:E239"/>
    <mergeCell ref="F237:F239"/>
    <mergeCell ref="A242:A245"/>
    <mergeCell ref="B242:B245"/>
    <mergeCell ref="C242:C245"/>
    <mergeCell ref="E242:E245"/>
    <mergeCell ref="F242:F245"/>
    <mergeCell ref="A164:A165"/>
    <mergeCell ref="B164:B165"/>
    <mergeCell ref="C164:C165"/>
    <mergeCell ref="E164:E165"/>
    <mergeCell ref="F164:F165"/>
    <mergeCell ref="A232:A235"/>
    <mergeCell ref="B232:B235"/>
    <mergeCell ref="C232:C235"/>
    <mergeCell ref="E232:E235"/>
    <mergeCell ref="F232:F23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Dashboard</vt:lpstr>
      <vt:lpstr>Analytics</vt:lpstr>
      <vt:lpstr>Men</vt:lpstr>
      <vt:lpstr>Women</vt:lpstr>
      <vt:lpstr>all medals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Dean Kane</cp:lastModifiedBy>
  <dcterms:created xsi:type="dcterms:W3CDTF">2018-10-28T08:38:09Z</dcterms:created>
  <dcterms:modified xsi:type="dcterms:W3CDTF">2025-07-10T16:05:48Z</dcterms:modified>
</cp:coreProperties>
</file>